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ob-s-vfs-01\docprive\cpt1\My Documents\Traitement de texte\Modification budgétaire\MB1-2025\"/>
    </mc:Choice>
  </mc:AlternateContent>
  <xr:revisionPtr revIDLastSave="0" documentId="13_ncr:1_{A79968D8-35F3-4EB6-B122-632CE4BF2BF8}" xr6:coauthVersionLast="47" xr6:coauthVersionMax="47" xr10:uidLastSave="{00000000-0000-0000-0000-000000000000}"/>
  <bookViews>
    <workbookView xWindow="-120" yWindow="-120" windowWidth="29040" windowHeight="15840" tabRatio="851" firstSheet="1" activeTab="2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<sst xmlns="http://schemas.openxmlformats.org/spreadsheetml/2006/main" count="190" uniqueCount="102">
  <si>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</si>
  <si>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</si>
  <si>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</si>
  <si>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</si>
  <si>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</si>
  <si>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</si>
  <si>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</si>
  <si>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</si>
  <si>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</si>
  <si>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</si>
  <si>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</si>
  <si>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</si>
  <si>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</si>
  <si>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</si>
  <si>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</si>
  <si>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</si>
  <si>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</si>
  <si>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</si>
  <si>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</si>
  <si>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</si>
  <si>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</si>
  <si>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</si>
  <si>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</si>
  <si>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</si>
  <si>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</si>
  <si>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</si>
  <si>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</si>
  <si>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</si>
  <si>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</si>
  <si>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</si>
  <si>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</si>
  <si>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</si>
  <si>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</si>
  <si>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</si>
  <si>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</si>
  <si>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</si>
  <si>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</si>
  <si>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</si>
  <si>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</si>
  <si>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</si>
  <si>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</si>
  <si>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</si>
  <si>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</si>
  <si>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</si>
  <si>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</si>
  <si>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</si>
  <si>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</si>
  <si>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</si>
  <si>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</si>
  <si>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</si>
  <si>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</si>
  <si>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</si>
  <si>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</si>
  <si>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</si>
  <si>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</si>
  <si>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</si>
  <si>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</si>
  <si>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</si>
  <si>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</si>
  <si>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</si>
  <si>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</si>
  <si>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</si>
  <si>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</si>
  <si>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</si>
  <si>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</si>
  <si>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</si>
  <si>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</si>
  <si>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</si>
  <si>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</si>
  <si>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</si>
  <si>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</si>
  <si>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</si>
  <si>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</si>
  <si>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</si>
  <si>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</si>
  <si>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</si>
  <si>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</si>
  <si>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</si>
  <si>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Lobbes</t>
  </si>
  <si>
    <t>Administration communale de :</t>
  </si>
  <si>
    <t>LOBBES</t>
  </si>
  <si>
    <t>rue du Pont, 1</t>
  </si>
  <si>
    <t>6540 LOBBES</t>
  </si>
  <si>
    <t>www.lobbes.be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</si>
  <si>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</si>
  <si>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</si>
  <si>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</si>
  <si>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</si>
  <si>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</si>
  <si>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071594808</t>
  </si>
  <si>
    <t>direction.generale@lobbes.be</t>
  </si>
  <si>
    <t>Pascale STEENHOUDT</t>
  </si>
  <si>
    <t>071960691</t>
  </si>
  <si>
    <t>directrice.financiere@lobbes.be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</si>
  <si>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</si>
  <si>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</si>
  <si>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</si>
  <si>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</si>
  <si>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22/08/2025</t>
  </si>
  <si>
    <t>14/10/2025</t>
  </si>
  <si>
    <t>Tanya SIDIRAS</t>
  </si>
  <si>
    <t>071597731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</si>
</sst>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0" fillId="0" borderId="1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60629.549999999814</c:v>
                </c:pt>
                <c:pt idx="1">
                  <c:v>41981.080000000075</c:v>
                </c:pt>
                <c:pt idx="2">
                  <c:v>262593.58999999985</c:v>
                </c:pt>
                <c:pt idx="3">
                  <c:v>36612.75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2231723.6900000004</c:v>
                </c:pt>
                <c:pt idx="1">
                  <c:v>1941732.9300000006</c:v>
                </c:pt>
                <c:pt idx="2">
                  <c:v>2111394.040000001</c:v>
                </c:pt>
                <c:pt idx="3">
                  <c:v>2918080.7100000009</c:v>
                </c:pt>
                <c:pt idx="4">
                  <c:v>2726318.9600000009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6733524.6799999997</c:v>
                </c:pt>
                <c:pt idx="1">
                  <c:v>7169135.9199999999</c:v>
                </c:pt>
                <c:pt idx="2">
                  <c:v>7889772.25</c:v>
                </c:pt>
                <c:pt idx="3">
                  <c:v>8838788.9700000007</c:v>
                </c:pt>
                <c:pt idx="4">
                  <c:v>8597344.7199999988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6794154.2299999995</c:v>
                </c:pt>
                <c:pt idx="1">
                  <c:v>7211117</c:v>
                </c:pt>
                <c:pt idx="2">
                  <c:v>8152365.8399999999</c:v>
                </c:pt>
                <c:pt idx="3">
                  <c:v>8875401.7200000007</c:v>
                </c:pt>
                <c:pt idx="4">
                  <c:v>8597344.7200000007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4600781.68</c:v>
                </c:pt>
                <c:pt idx="1">
                  <c:v>3708770.68</c:v>
                </c:pt>
                <c:pt idx="2">
                  <c:v>6662270.6799999997</c:v>
                </c:pt>
                <c:pt idx="3">
                  <c:v>8124145.6799999997</c:v>
                </c:pt>
                <c:pt idx="4">
                  <c:v>3882906.92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3852314.13</c:v>
                </c:pt>
                <c:pt idx="1">
                  <c:v>3340818.46</c:v>
                </c:pt>
                <c:pt idx="2">
                  <c:v>6888867.8900000006</c:v>
                </c:pt>
                <c:pt idx="3">
                  <c:v>6001795.2599999998</c:v>
                </c:pt>
                <c:pt idx="4">
                  <c:v>2504615.73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opLeftCell="A12" zoomScaleNormal="100" workbookViewId="0">
      <selection activeCell="J30" sqref="J30:S30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56" t="s">
        <v>84</v>
      </c>
      <c r="B1" s="157"/>
      <c r="C1" s="157"/>
      <c r="D1" s="157"/>
      <c r="E1" s="157"/>
      <c r="F1" s="157"/>
      <c r="G1" s="160" t="s">
        <v>78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25"/>
      <c r="U1" s="98" t="s">
        <v>12</v>
      </c>
      <c r="V1" s="135">
        <v>56044</v>
      </c>
    </row>
    <row r="2" spans="1:22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26"/>
      <c r="U2" s="99" t="s">
        <v>1</v>
      </c>
      <c r="V2" s="136">
        <f>R27</f>
        <v>2025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183" t="s">
        <v>85</v>
      </c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42"/>
      <c r="U7" s="85"/>
    </row>
    <row r="8" spans="1:22" ht="13.9" customHeight="1" x14ac:dyDescent="0.2">
      <c r="C8" s="80"/>
      <c r="D8" s="81"/>
      <c r="E8" s="81"/>
      <c r="F8" s="141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185" t="s">
        <v>86</v>
      </c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7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171" t="s">
        <v>79</v>
      </c>
      <c r="D17" s="170"/>
      <c r="E17" s="170"/>
      <c r="F17" s="170"/>
      <c r="G17" s="170"/>
      <c r="H17" s="170"/>
      <c r="I17" s="170"/>
      <c r="J17" s="178" t="s">
        <v>80</v>
      </c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69" t="s">
        <v>4</v>
      </c>
      <c r="D19" s="170"/>
      <c r="E19" s="170"/>
      <c r="F19" s="170"/>
      <c r="G19" s="170"/>
      <c r="H19" s="170"/>
      <c r="I19" s="172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173" t="s">
        <v>87</v>
      </c>
      <c r="D23" s="174"/>
      <c r="E23" s="174"/>
      <c r="F23" s="174"/>
      <c r="G23" s="174"/>
      <c r="H23" s="174"/>
      <c r="I23" s="175"/>
      <c r="J23" s="273" t="s">
        <v>98</v>
      </c>
      <c r="K23" s="274"/>
      <c r="L23" s="274"/>
      <c r="M23" s="275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69" t="s">
        <v>36</v>
      </c>
      <c r="D25" s="170"/>
      <c r="E25" s="170"/>
      <c r="F25" s="170"/>
      <c r="G25" s="170"/>
      <c r="H25" s="170"/>
      <c r="I25" s="172"/>
      <c r="J25" s="273" t="s">
        <v>99</v>
      </c>
      <c r="K25" s="274"/>
      <c r="L25" s="274"/>
      <c r="M25" s="275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69" t="s">
        <v>42</v>
      </c>
      <c r="D27" s="170"/>
      <c r="E27" s="170"/>
      <c r="F27" s="170"/>
      <c r="G27" s="170"/>
      <c r="H27" s="170"/>
      <c r="I27" s="172"/>
      <c r="J27" s="151" t="s">
        <v>88</v>
      </c>
      <c r="K27" s="139"/>
      <c r="L27" s="93"/>
      <c r="M27" s="94"/>
      <c r="O27" s="170" t="s">
        <v>1</v>
      </c>
      <c r="P27" s="170"/>
      <c r="Q27" s="172"/>
      <c r="R27" s="180">
        <v>2025</v>
      </c>
      <c r="S27" s="181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4" t="s">
        <v>33</v>
      </c>
      <c r="D29" s="155"/>
      <c r="E29" s="155"/>
      <c r="F29" s="155"/>
      <c r="G29" s="155"/>
      <c r="H29" s="155"/>
      <c r="I29" s="155"/>
      <c r="J29" s="152" t="s">
        <v>100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67" t="s">
        <v>5</v>
      </c>
      <c r="D30" s="168"/>
      <c r="E30" s="168"/>
      <c r="F30" s="168"/>
      <c r="G30" s="168"/>
      <c r="H30" s="168"/>
      <c r="I30" s="168"/>
      <c r="J30" s="163" t="s">
        <v>101</v>
      </c>
      <c r="K30" s="164"/>
      <c r="L30" s="164"/>
      <c r="M30" s="164"/>
      <c r="N30" s="164"/>
      <c r="O30" s="164"/>
      <c r="P30" s="164"/>
      <c r="Q30" s="164"/>
      <c r="R30" s="164"/>
      <c r="S30" s="164"/>
      <c r="U30" s="6"/>
    </row>
    <row r="31" spans="3:21" ht="16.899999999999999" customHeight="1" x14ac:dyDescent="0.2">
      <c r="C31" s="169" t="s">
        <v>6</v>
      </c>
      <c r="D31" s="170"/>
      <c r="E31" s="170"/>
      <c r="F31" s="170"/>
      <c r="G31" s="170"/>
      <c r="H31" s="170"/>
      <c r="I31" s="170"/>
      <c r="J31" s="165" t="s">
        <v>89</v>
      </c>
      <c r="K31" s="166"/>
      <c r="L31" s="166"/>
      <c r="M31" s="166"/>
      <c r="N31" s="166"/>
      <c r="O31" s="166"/>
      <c r="P31" s="166"/>
      <c r="Q31" s="166"/>
      <c r="R31" s="166"/>
      <c r="S31" s="166"/>
      <c r="U31" s="6"/>
    </row>
    <row r="32" spans="3:21" ht="16.899999999999999" customHeight="1" x14ac:dyDescent="0.2">
      <c r="C32" s="169" t="s">
        <v>7</v>
      </c>
      <c r="D32" s="170"/>
      <c r="E32" s="170"/>
      <c r="F32" s="170"/>
      <c r="G32" s="170"/>
      <c r="H32" s="170"/>
      <c r="I32" s="170"/>
      <c r="J32" s="176" t="s">
        <v>90</v>
      </c>
      <c r="K32" s="177"/>
      <c r="L32" s="177"/>
      <c r="M32" s="177"/>
      <c r="N32" s="177"/>
      <c r="O32" s="177"/>
      <c r="P32" s="177"/>
      <c r="Q32" s="177"/>
      <c r="R32" s="177"/>
      <c r="S32" s="177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4" t="s">
        <v>34</v>
      </c>
      <c r="D34" s="155"/>
      <c r="E34" s="155"/>
      <c r="F34" s="155"/>
      <c r="G34" s="155"/>
      <c r="H34" s="155"/>
      <c r="I34" s="155"/>
      <c r="J34" s="152" t="s">
        <v>91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67" t="s">
        <v>5</v>
      </c>
      <c r="D35" s="168"/>
      <c r="E35" s="168"/>
      <c r="F35" s="168"/>
      <c r="G35" s="168"/>
      <c r="H35" s="168"/>
      <c r="I35" s="168"/>
      <c r="J35" s="163" t="s">
        <v>92</v>
      </c>
      <c r="K35" s="182"/>
      <c r="L35" s="182"/>
      <c r="M35" s="182"/>
      <c r="N35" s="182"/>
      <c r="O35" s="182"/>
      <c r="P35" s="182"/>
      <c r="Q35" s="182"/>
      <c r="R35" s="182"/>
      <c r="S35" s="182"/>
      <c r="T35" s="27"/>
      <c r="U35" s="5"/>
    </row>
    <row r="36" spans="3:21" ht="16.899999999999999" customHeight="1" x14ac:dyDescent="0.2">
      <c r="C36" s="169" t="s">
        <v>6</v>
      </c>
      <c r="D36" s="170"/>
      <c r="E36" s="170"/>
      <c r="F36" s="170"/>
      <c r="G36" s="170"/>
      <c r="H36" s="170"/>
      <c r="I36" s="170"/>
      <c r="J36" s="165" t="s">
        <v>89</v>
      </c>
      <c r="K36" s="166"/>
      <c r="L36" s="166"/>
      <c r="M36" s="166"/>
      <c r="N36" s="166"/>
      <c r="O36" s="166"/>
      <c r="P36" s="166"/>
      <c r="Q36" s="166"/>
      <c r="R36" s="166"/>
      <c r="S36" s="166"/>
      <c r="U36" s="6"/>
    </row>
    <row r="37" spans="3:21" ht="16.899999999999999" customHeight="1" x14ac:dyDescent="0.2">
      <c r="C37" s="169" t="s">
        <v>7</v>
      </c>
      <c r="D37" s="170"/>
      <c r="E37" s="170"/>
      <c r="F37" s="170"/>
      <c r="G37" s="170"/>
      <c r="H37" s="170"/>
      <c r="I37" s="170"/>
      <c r="J37" s="176" t="s">
        <v>93</v>
      </c>
      <c r="K37" s="177"/>
      <c r="L37" s="177"/>
      <c r="M37" s="177"/>
      <c r="N37" s="177"/>
      <c r="O37" s="177"/>
      <c r="P37" s="177"/>
      <c r="Q37" s="177"/>
      <c r="R37" s="177"/>
      <c r="S37" s="177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31"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tabSelected="1"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0" t="s">
        <v>39</v>
      </c>
      <c r="B1" s="157"/>
      <c r="C1" s="157"/>
      <c r="D1" s="157"/>
      <c r="E1" s="157"/>
      <c r="F1" s="157"/>
      <c r="G1" s="161" t="str">
        <f>Coordonnées!G1</f>
        <v>Administration communale de Lobbes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25"/>
      <c r="V1" s="125"/>
      <c r="W1" s="98" t="str">
        <f>Coordonnées!$U$1</f>
        <v>Code INS</v>
      </c>
      <c r="X1" s="135">
        <f>Coordonnées!V1</f>
        <v>56044</v>
      </c>
    </row>
    <row r="2" spans="1:24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204" t="s">
        <v>40</v>
      </c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5"/>
      <c r="U6" s="205"/>
      <c r="V6" s="205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8" t="str">
        <f>Coordonnées!$J$27</f>
        <v>Budget</v>
      </c>
      <c r="I7" s="188"/>
      <c r="J7" s="188"/>
      <c r="K7" s="188" t="str">
        <f>Coordonnées!$J$27</f>
        <v>Budget</v>
      </c>
      <c r="L7" s="188"/>
      <c r="M7" s="188"/>
      <c r="N7" s="188" t="str">
        <f>Coordonnées!$J$27</f>
        <v>Budget</v>
      </c>
      <c r="O7" s="188"/>
      <c r="P7" s="188"/>
      <c r="Q7" s="188" t="str">
        <f>Coordonnées!$J$27</f>
        <v>Budget</v>
      </c>
      <c r="R7" s="188"/>
      <c r="S7" s="188"/>
      <c r="T7" s="188" t="str">
        <f>Coordonnées!$J$27</f>
        <v>Budget</v>
      </c>
      <c r="U7" s="188"/>
      <c r="V7" s="188"/>
    </row>
    <row r="8" spans="1:24" ht="18.399999999999999" customHeight="1" thickBot="1" x14ac:dyDescent="0.25">
      <c r="A8" s="199" t="s">
        <v>2</v>
      </c>
      <c r="B8" s="199"/>
      <c r="C8" s="199"/>
      <c r="D8" s="199"/>
      <c r="E8" s="199"/>
      <c r="F8" s="199"/>
      <c r="G8" s="199"/>
      <c r="H8" s="189">
        <f>K8-1</f>
        <v>2021</v>
      </c>
      <c r="I8" s="189"/>
      <c r="J8" s="189"/>
      <c r="K8" s="189">
        <f>N8-1</f>
        <v>2022</v>
      </c>
      <c r="L8" s="189"/>
      <c r="M8" s="189"/>
      <c r="N8" s="189">
        <f>Q8-1</f>
        <v>2023</v>
      </c>
      <c r="O8" s="189"/>
      <c r="P8" s="189"/>
      <c r="Q8" s="189">
        <f>T8-1</f>
        <v>2024</v>
      </c>
      <c r="R8" s="189"/>
      <c r="S8" s="189"/>
      <c r="T8" s="189">
        <f>X2</f>
        <v>2025</v>
      </c>
      <c r="U8" s="189"/>
      <c r="V8" s="189"/>
    </row>
    <row r="9" spans="1:24" ht="18.399999999999999" customHeight="1" thickBot="1" x14ac:dyDescent="0.25">
      <c r="A9" s="193" t="s">
        <v>65</v>
      </c>
      <c r="B9" s="194"/>
      <c r="C9" s="194"/>
      <c r="D9" s="194"/>
      <c r="E9" s="194"/>
      <c r="F9" s="194"/>
      <c r="G9" s="195"/>
      <c r="H9" s="190">
        <f>'Ordinaire GE'!H26-'Ordinaire GE'!H15</f>
        <v>60629.549999999814</v>
      </c>
      <c r="I9" s="191"/>
      <c r="J9" s="192"/>
      <c r="K9" s="190">
        <f>'Ordinaire GE'!K26-'Ordinaire GE'!K15</f>
        <v>41981.080000000075</v>
      </c>
      <c r="L9" s="191"/>
      <c r="M9" s="192"/>
      <c r="N9" s="190">
        <f>'Ordinaire GE'!N26-'Ordinaire GE'!N15</f>
        <v>262593.58999999985</v>
      </c>
      <c r="O9" s="191"/>
      <c r="P9" s="192"/>
      <c r="Q9" s="190">
        <f>'Ordinaire GE'!Q26-'Ordinaire GE'!Q15</f>
        <v>36612.75</v>
      </c>
      <c r="R9" s="191"/>
      <c r="S9" s="192"/>
      <c r="T9" s="190">
        <f>'Ordinaire GE'!T26-'Ordinaire GE'!T15</f>
        <v>0</v>
      </c>
      <c r="U9" s="191"/>
      <c r="V9" s="192"/>
    </row>
    <row r="10" spans="1:24" ht="40.5" customHeight="1" thickBot="1" x14ac:dyDescent="0.25">
      <c r="A10" s="196" t="s">
        <v>73</v>
      </c>
      <c r="B10" s="197"/>
      <c r="C10" s="197"/>
      <c r="D10" s="197"/>
      <c r="E10" s="197"/>
      <c r="F10" s="197"/>
      <c r="G10" s="198"/>
      <c r="H10" s="201">
        <f>'Ordinaire GE'!H29-'Ordinaire GE'!H18</f>
        <v>2231723.6900000004</v>
      </c>
      <c r="I10" s="202"/>
      <c r="J10" s="203"/>
      <c r="K10" s="201">
        <f>'Ordinaire GE'!K29-'Ordinaire GE'!K18</f>
        <v>1941732.9300000006</v>
      </c>
      <c r="L10" s="202"/>
      <c r="M10" s="203"/>
      <c r="N10" s="201">
        <f>'Ordinaire GE'!N29-'Ordinaire GE'!N18</f>
        <v>2111394.040000001</v>
      </c>
      <c r="O10" s="202"/>
      <c r="P10" s="203"/>
      <c r="Q10" s="201">
        <f>'Ordinaire GE'!Q29-'Ordinaire GE'!Q18</f>
        <v>2918080.7100000009</v>
      </c>
      <c r="R10" s="202"/>
      <c r="S10" s="203"/>
      <c r="T10" s="201">
        <f>'Ordinaire GE'!T29-'Ordinaire GE'!T18</f>
        <v>2726318.9600000009</v>
      </c>
      <c r="U10" s="202"/>
      <c r="V10" s="203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0" t="s">
        <v>39</v>
      </c>
      <c r="B1" s="157"/>
      <c r="C1" s="157"/>
      <c r="D1" s="157"/>
      <c r="E1" s="157"/>
      <c r="F1" s="157"/>
      <c r="G1" s="161" t="str">
        <f>Coordonnées!G1</f>
        <v>Administration communale de Lobbes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25"/>
      <c r="V1" s="125"/>
      <c r="W1" s="98" t="str">
        <f>Coordonnées!$U$1</f>
        <v>Code INS</v>
      </c>
      <c r="X1" s="135">
        <f>Coordonnées!V1</f>
        <v>56044</v>
      </c>
    </row>
    <row r="2" spans="1:24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6" t="s">
        <v>41</v>
      </c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7"/>
      <c r="U6" s="207"/>
      <c r="V6" s="207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8" t="str">
        <f>Coordonnées!$J$27</f>
        <v>Budget</v>
      </c>
      <c r="I7" s="208"/>
      <c r="J7" s="208"/>
      <c r="K7" s="208" t="str">
        <f>Coordonnées!$J$27</f>
        <v>Budget</v>
      </c>
      <c r="L7" s="208"/>
      <c r="M7" s="208"/>
      <c r="N7" s="208" t="str">
        <f>Coordonnées!$J$27</f>
        <v>Budget</v>
      </c>
      <c r="O7" s="208"/>
      <c r="P7" s="208"/>
      <c r="Q7" s="208" t="str">
        <f>Coordonnées!$J$27</f>
        <v>Budget</v>
      </c>
      <c r="R7" s="208"/>
      <c r="S7" s="208"/>
      <c r="T7" s="208" t="str">
        <f>Coordonnées!$J$27</f>
        <v>Budget</v>
      </c>
      <c r="U7" s="208"/>
      <c r="V7" s="208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09" t="s">
        <v>94</v>
      </c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1"/>
      <c r="U8" s="211"/>
      <c r="V8" s="212"/>
    </row>
    <row r="9" spans="1:24" ht="18.399999999999999" customHeight="1" x14ac:dyDescent="0.2">
      <c r="A9" s="213" t="s">
        <v>2</v>
      </c>
      <c r="B9" s="214"/>
      <c r="C9" s="213"/>
      <c r="D9" s="213"/>
      <c r="E9" s="213"/>
      <c r="F9" s="213"/>
      <c r="G9" s="213"/>
      <c r="H9" s="215">
        <f>K9-1</f>
        <v>2021</v>
      </c>
      <c r="I9" s="215"/>
      <c r="J9" s="215"/>
      <c r="K9" s="215">
        <f>N9-1</f>
        <v>2022</v>
      </c>
      <c r="L9" s="215"/>
      <c r="M9" s="215"/>
      <c r="N9" s="215">
        <f>Q9-1</f>
        <v>2023</v>
      </c>
      <c r="O9" s="215"/>
      <c r="P9" s="215"/>
      <c r="Q9" s="215">
        <f>T9-1</f>
        <v>2024</v>
      </c>
      <c r="R9" s="215"/>
      <c r="S9" s="215"/>
      <c r="T9" s="215">
        <f>X2</f>
        <v>2025</v>
      </c>
      <c r="U9" s="215"/>
      <c r="V9" s="215"/>
    </row>
    <row r="10" spans="1:24" ht="18.399999999999999" customHeight="1" x14ac:dyDescent="0.2">
      <c r="A10" s="216" t="s">
        <v>13</v>
      </c>
      <c r="B10" s="217"/>
      <c r="C10" s="217"/>
      <c r="D10" s="217"/>
      <c r="E10" s="217"/>
      <c r="F10" s="217"/>
      <c r="G10" s="217"/>
      <c r="H10" s="218">
        <v>2734864.03</v>
      </c>
      <c r="I10" s="219">
        <v>5512664.2599999998</v>
      </c>
      <c r="J10" s="220">
        <v>5512664.2599999998</v>
      </c>
      <c r="K10" s="218">
        <v>2988831.04</v>
      </c>
      <c r="L10" s="219">
        <v>5512664.2599999998</v>
      </c>
      <c r="M10" s="220">
        <v>5512664.2599999998</v>
      </c>
      <c r="N10" s="218">
        <v>3213485.39</v>
      </c>
      <c r="O10" s="219">
        <v>5512664.2599999998</v>
      </c>
      <c r="P10" s="220">
        <v>5512664.2599999998</v>
      </c>
      <c r="Q10" s="218">
        <v>3499103.15</v>
      </c>
      <c r="R10" s="219">
        <v>5512664.2599999998</v>
      </c>
      <c r="S10" s="220">
        <v>5512664.2599999998</v>
      </c>
      <c r="T10" s="218">
        <v>3605593.81</v>
      </c>
      <c r="U10" s="219">
        <v>5512664.2599999998</v>
      </c>
      <c r="V10" s="220">
        <v>5512664.2599999998</v>
      </c>
    </row>
    <row r="11" spans="1:24" ht="18.399999999999999" customHeight="1" x14ac:dyDescent="0.2">
      <c r="A11" s="221" t="s">
        <v>14</v>
      </c>
      <c r="B11" s="222"/>
      <c r="C11" s="222"/>
      <c r="D11" s="222"/>
      <c r="E11" s="222"/>
      <c r="F11" s="222"/>
      <c r="G11" s="222"/>
      <c r="H11" s="223">
        <v>1196104.5</v>
      </c>
      <c r="I11" s="224">
        <v>2726342.74</v>
      </c>
      <c r="J11" s="225">
        <v>2726342.74</v>
      </c>
      <c r="K11" s="223">
        <v>1255308.0900000001</v>
      </c>
      <c r="L11" s="224">
        <v>2726342.74</v>
      </c>
      <c r="M11" s="225">
        <v>2726342.74</v>
      </c>
      <c r="N11" s="223">
        <v>1738840.97</v>
      </c>
      <c r="O11" s="224">
        <v>2726342.74</v>
      </c>
      <c r="P11" s="225">
        <v>2726342.74</v>
      </c>
      <c r="Q11" s="223">
        <v>1787771.74</v>
      </c>
      <c r="R11" s="224">
        <v>2726342.74</v>
      </c>
      <c r="S11" s="225">
        <v>2726342.74</v>
      </c>
      <c r="T11" s="223">
        <v>1853923.32</v>
      </c>
      <c r="U11" s="224">
        <v>2726342.74</v>
      </c>
      <c r="V11" s="225">
        <v>2726342.74</v>
      </c>
    </row>
    <row r="12" spans="1:24" ht="18.399999999999999" customHeight="1" x14ac:dyDescent="0.2">
      <c r="A12" s="221" t="s">
        <v>15</v>
      </c>
      <c r="B12" s="222"/>
      <c r="C12" s="222"/>
      <c r="D12" s="222"/>
      <c r="E12" s="222"/>
      <c r="F12" s="222"/>
      <c r="G12" s="222"/>
      <c r="H12" s="223">
        <v>2207086.48</v>
      </c>
      <c r="I12" s="224">
        <v>4264832.04</v>
      </c>
      <c r="J12" s="225">
        <v>4264832.04</v>
      </c>
      <c r="K12" s="223">
        <v>1968183.66</v>
      </c>
      <c r="L12" s="224">
        <v>4264832.04</v>
      </c>
      <c r="M12" s="225">
        <v>4264832.04</v>
      </c>
      <c r="N12" s="223">
        <v>2254036.08</v>
      </c>
      <c r="O12" s="224">
        <v>4264832.04</v>
      </c>
      <c r="P12" s="225">
        <v>4264832.04</v>
      </c>
      <c r="Q12" s="223">
        <v>2420854.29</v>
      </c>
      <c r="R12" s="224">
        <v>4264832.04</v>
      </c>
      <c r="S12" s="225">
        <v>4264832.04</v>
      </c>
      <c r="T12" s="223">
        <v>2548595.4700000002</v>
      </c>
      <c r="U12" s="224">
        <v>4264832.04</v>
      </c>
      <c r="V12" s="225">
        <v>4264832.04</v>
      </c>
    </row>
    <row r="13" spans="1:24" ht="18.399999999999999" customHeight="1" x14ac:dyDescent="0.2">
      <c r="A13" s="221" t="s">
        <v>16</v>
      </c>
      <c r="B13" s="222"/>
      <c r="C13" s="222"/>
      <c r="D13" s="222"/>
      <c r="E13" s="222"/>
      <c r="F13" s="222"/>
      <c r="G13" s="222"/>
      <c r="H13" s="223">
        <v>595469.67000000004</v>
      </c>
      <c r="I13" s="224">
        <v>41563.69</v>
      </c>
      <c r="J13" s="225">
        <v>41563.69</v>
      </c>
      <c r="K13" s="223">
        <v>643101.03</v>
      </c>
      <c r="L13" s="224">
        <v>41563.69</v>
      </c>
      <c r="M13" s="225">
        <v>41563.69</v>
      </c>
      <c r="N13" s="223">
        <v>683409.81</v>
      </c>
      <c r="O13" s="224">
        <v>41563.69</v>
      </c>
      <c r="P13" s="225">
        <v>41563.69</v>
      </c>
      <c r="Q13" s="223">
        <v>703635.58</v>
      </c>
      <c r="R13" s="224">
        <v>41563.69</v>
      </c>
      <c r="S13" s="225">
        <v>41563.69</v>
      </c>
      <c r="T13" s="223">
        <v>589232.12</v>
      </c>
      <c r="U13" s="224">
        <v>41563.69</v>
      </c>
      <c r="V13" s="225">
        <v>41563.69</v>
      </c>
    </row>
    <row r="14" spans="1:24" ht="18.399999999999999" customHeight="1" thickBot="1" x14ac:dyDescent="0.25">
      <c r="A14" s="226" t="s">
        <v>46</v>
      </c>
      <c r="B14" s="227"/>
      <c r="C14" s="227"/>
      <c r="D14" s="227"/>
      <c r="E14" s="227"/>
      <c r="F14" s="227"/>
      <c r="G14" s="227"/>
      <c r="H14" s="228">
        <v>0</v>
      </c>
      <c r="I14" s="229">
        <v>0</v>
      </c>
      <c r="J14" s="230">
        <v>0</v>
      </c>
      <c r="K14" s="228">
        <v>313712.09999999998</v>
      </c>
      <c r="L14" s="229">
        <v>0</v>
      </c>
      <c r="M14" s="230">
        <v>0</v>
      </c>
      <c r="N14" s="228">
        <v>0</v>
      </c>
      <c r="O14" s="229">
        <v>0</v>
      </c>
      <c r="P14" s="230">
        <v>0</v>
      </c>
      <c r="Q14" s="228">
        <v>427424.21</v>
      </c>
      <c r="R14" s="229">
        <v>0</v>
      </c>
      <c r="S14" s="230">
        <v>0</v>
      </c>
      <c r="T14" s="228">
        <v>0</v>
      </c>
      <c r="U14" s="229">
        <v>0</v>
      </c>
      <c r="V14" s="230">
        <v>0</v>
      </c>
    </row>
    <row r="15" spans="1:24" ht="18.399999999999999" customHeight="1" thickBot="1" x14ac:dyDescent="0.25">
      <c r="A15" s="193" t="s">
        <v>67</v>
      </c>
      <c r="B15" s="194"/>
      <c r="C15" s="194"/>
      <c r="D15" s="194"/>
      <c r="E15" s="194"/>
      <c r="F15" s="194"/>
      <c r="G15" s="194"/>
      <c r="H15" s="231">
        <f>SUM(H10:H14)</f>
        <v>6733524.6799999997</v>
      </c>
      <c r="I15" s="232"/>
      <c r="J15" s="233"/>
      <c r="K15" s="232">
        <f>SUM(K10:K14)</f>
        <v>7169135.9199999999</v>
      </c>
      <c r="L15" s="232"/>
      <c r="M15" s="232"/>
      <c r="N15" s="231">
        <f>SUM(N10:N14)</f>
        <v>7889772.25</v>
      </c>
      <c r="O15" s="232"/>
      <c r="P15" s="233"/>
      <c r="Q15" s="232">
        <f>SUM(Q10:Q14)</f>
        <v>8838788.9700000007</v>
      </c>
      <c r="R15" s="232"/>
      <c r="S15" s="233"/>
      <c r="T15" s="232">
        <f>SUM(T10:T14)</f>
        <v>8597344.7199999988</v>
      </c>
      <c r="U15" s="232"/>
      <c r="V15" s="233"/>
    </row>
    <row r="16" spans="1:24" ht="18.399999999999999" customHeight="1" x14ac:dyDescent="0.2">
      <c r="A16" s="221" t="s">
        <v>29</v>
      </c>
      <c r="B16" s="222"/>
      <c r="C16" s="222"/>
      <c r="D16" s="222"/>
      <c r="E16" s="222"/>
      <c r="F16" s="222"/>
      <c r="G16" s="222"/>
      <c r="H16" s="234">
        <v>176041.14</v>
      </c>
      <c r="I16" s="235">
        <v>1521059.02</v>
      </c>
      <c r="J16" s="236">
        <v>2351270.66</v>
      </c>
      <c r="K16" s="234">
        <v>234297.29</v>
      </c>
      <c r="L16" s="235">
        <v>1659060.83</v>
      </c>
      <c r="M16" s="236">
        <v>1521059.02</v>
      </c>
      <c r="N16" s="234">
        <v>184521.77</v>
      </c>
      <c r="O16" s="235">
        <v>2230351.92</v>
      </c>
      <c r="P16" s="236">
        <v>1659060.83</v>
      </c>
      <c r="Q16" s="234">
        <v>247512.08</v>
      </c>
      <c r="R16" s="235">
        <v>2351270.66</v>
      </c>
      <c r="S16" s="236">
        <v>2230351.92</v>
      </c>
      <c r="T16" s="234">
        <v>237481.74</v>
      </c>
      <c r="U16" s="235">
        <v>2351270.66</v>
      </c>
      <c r="V16" s="236">
        <v>2230351.92</v>
      </c>
    </row>
    <row r="17" spans="1:22" ht="18.399999999999999" customHeight="1" thickBot="1" x14ac:dyDescent="0.25">
      <c r="A17" s="226" t="s">
        <v>3</v>
      </c>
      <c r="B17" s="227"/>
      <c r="C17" s="227"/>
      <c r="D17" s="227"/>
      <c r="E17" s="227"/>
      <c r="F17" s="227"/>
      <c r="G17" s="227"/>
      <c r="H17" s="228">
        <v>202403</v>
      </c>
      <c r="I17" s="229">
        <v>1192323.53</v>
      </c>
      <c r="J17" s="230">
        <v>824300.6</v>
      </c>
      <c r="K17" s="228">
        <v>302793</v>
      </c>
      <c r="L17" s="229">
        <v>4295659.8600000003</v>
      </c>
      <c r="M17" s="230">
        <v>1192323.53</v>
      </c>
      <c r="N17" s="228">
        <v>200000</v>
      </c>
      <c r="O17" s="229">
        <v>1045347.08</v>
      </c>
      <c r="P17" s="230">
        <v>4295659.8600000003</v>
      </c>
      <c r="Q17" s="228">
        <v>200000</v>
      </c>
      <c r="R17" s="229">
        <v>824300.6</v>
      </c>
      <c r="S17" s="230">
        <v>1045347.08</v>
      </c>
      <c r="T17" s="228">
        <v>509227.23</v>
      </c>
      <c r="U17" s="229">
        <v>824300.6</v>
      </c>
      <c r="V17" s="230">
        <v>1045347.08</v>
      </c>
    </row>
    <row r="18" spans="1:22" ht="18.399999999999999" customHeight="1" thickBot="1" x14ac:dyDescent="0.25">
      <c r="A18" s="241" t="s">
        <v>68</v>
      </c>
      <c r="B18" s="242"/>
      <c r="C18" s="242"/>
      <c r="D18" s="242"/>
      <c r="E18" s="242"/>
      <c r="F18" s="242"/>
      <c r="G18" s="242"/>
      <c r="H18" s="243">
        <f>SUM(H15:H17)</f>
        <v>7111968.8199999994</v>
      </c>
      <c r="I18" s="244"/>
      <c r="J18" s="245"/>
      <c r="K18" s="244">
        <f>SUM(K15:K17)</f>
        <v>7706226.21</v>
      </c>
      <c r="L18" s="244"/>
      <c r="M18" s="244"/>
      <c r="N18" s="243">
        <f>SUM(N15:N17)</f>
        <v>8274294.0199999996</v>
      </c>
      <c r="O18" s="244"/>
      <c r="P18" s="245"/>
      <c r="Q18" s="243">
        <f>SUM(Q15:Q17)</f>
        <v>9286301.0500000007</v>
      </c>
      <c r="R18" s="244"/>
      <c r="S18" s="245"/>
      <c r="T18" s="243">
        <f>SUM(T15:T17)</f>
        <v>9344053.6899999995</v>
      </c>
      <c r="U18" s="244"/>
      <c r="V18" s="24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7" t="s">
        <v>95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399999999999999" customHeight="1" x14ac:dyDescent="0.2">
      <c r="A21" s="213" t="s">
        <v>2</v>
      </c>
      <c r="B21" s="213"/>
      <c r="C21" s="213"/>
      <c r="D21" s="213"/>
      <c r="E21" s="213"/>
      <c r="F21" s="213"/>
      <c r="G21" s="213"/>
      <c r="H21" s="215">
        <f>K21-1</f>
        <v>2021</v>
      </c>
      <c r="I21" s="215"/>
      <c r="J21" s="215"/>
      <c r="K21" s="215">
        <f>N21-1</f>
        <v>2022</v>
      </c>
      <c r="L21" s="215"/>
      <c r="M21" s="215"/>
      <c r="N21" s="215">
        <f>Q21-1</f>
        <v>2023</v>
      </c>
      <c r="O21" s="215"/>
      <c r="P21" s="215"/>
      <c r="Q21" s="215">
        <f>T21-1</f>
        <v>2024</v>
      </c>
      <c r="R21" s="215"/>
      <c r="S21" s="215"/>
      <c r="T21" s="215">
        <f>X2</f>
        <v>2025</v>
      </c>
      <c r="U21" s="215"/>
      <c r="V21" s="215"/>
    </row>
    <row r="22" spans="1:22" ht="18.399999999999999" customHeight="1" x14ac:dyDescent="0.2">
      <c r="A22" s="221" t="s">
        <v>17</v>
      </c>
      <c r="B22" s="222"/>
      <c r="C22" s="222"/>
      <c r="D22" s="222"/>
      <c r="E22" s="222"/>
      <c r="F22" s="222"/>
      <c r="G22" s="246"/>
      <c r="H22" s="218">
        <v>412081.52</v>
      </c>
      <c r="I22" s="219">
        <v>373432.17</v>
      </c>
      <c r="J22" s="220">
        <v>697745.74</v>
      </c>
      <c r="K22" s="218">
        <v>520172.33</v>
      </c>
      <c r="L22" s="219">
        <v>373432.17</v>
      </c>
      <c r="M22" s="220">
        <v>697745.74</v>
      </c>
      <c r="N22" s="218">
        <v>466176.54</v>
      </c>
      <c r="O22" s="219">
        <v>373432.17</v>
      </c>
      <c r="P22" s="220">
        <v>697745.74</v>
      </c>
      <c r="Q22" s="218">
        <v>557391.72</v>
      </c>
      <c r="R22" s="219">
        <v>373432.17</v>
      </c>
      <c r="S22" s="220">
        <v>697745.74</v>
      </c>
      <c r="T22" s="218">
        <v>622744.71</v>
      </c>
      <c r="U22" s="219">
        <v>373432.17</v>
      </c>
      <c r="V22" s="220">
        <v>697745.74</v>
      </c>
    </row>
    <row r="23" spans="1:22" ht="18.399999999999999" customHeight="1" x14ac:dyDescent="0.2">
      <c r="A23" s="221" t="s">
        <v>15</v>
      </c>
      <c r="B23" s="222"/>
      <c r="C23" s="222"/>
      <c r="D23" s="222"/>
      <c r="E23" s="222"/>
      <c r="F23" s="222"/>
      <c r="G23" s="246"/>
      <c r="H23" s="223">
        <v>6312751.9900000002</v>
      </c>
      <c r="I23" s="224">
        <v>12728583.199999999</v>
      </c>
      <c r="J23" s="225">
        <v>13240574.68</v>
      </c>
      <c r="K23" s="223">
        <v>6521623.9500000002</v>
      </c>
      <c r="L23" s="224">
        <v>12728583.199999999</v>
      </c>
      <c r="M23" s="225">
        <v>13240574.68</v>
      </c>
      <c r="N23" s="223">
        <v>7536854.7999999998</v>
      </c>
      <c r="O23" s="224">
        <v>12728583.199999999</v>
      </c>
      <c r="P23" s="225">
        <v>13240574.68</v>
      </c>
      <c r="Q23" s="223">
        <v>7914261.6900000004</v>
      </c>
      <c r="R23" s="224">
        <v>12728583.199999999</v>
      </c>
      <c r="S23" s="225">
        <v>13240574.68</v>
      </c>
      <c r="T23" s="223">
        <v>7520273.8600000003</v>
      </c>
      <c r="U23" s="224">
        <v>12728583.199999999</v>
      </c>
      <c r="V23" s="225">
        <v>13240574.68</v>
      </c>
    </row>
    <row r="24" spans="1:22" ht="18.399999999999999" customHeight="1" x14ac:dyDescent="0.2">
      <c r="A24" s="221" t="s">
        <v>16</v>
      </c>
      <c r="B24" s="222"/>
      <c r="C24" s="222"/>
      <c r="D24" s="222"/>
      <c r="E24" s="222"/>
      <c r="F24" s="222"/>
      <c r="G24" s="246"/>
      <c r="H24" s="223">
        <v>69320.72</v>
      </c>
      <c r="I24" s="224">
        <v>548784.99</v>
      </c>
      <c r="J24" s="225">
        <v>408005.67</v>
      </c>
      <c r="K24" s="223">
        <v>69320.72</v>
      </c>
      <c r="L24" s="224">
        <v>548784.99</v>
      </c>
      <c r="M24" s="225">
        <v>408005.67</v>
      </c>
      <c r="N24" s="223">
        <v>49334.5</v>
      </c>
      <c r="O24" s="224">
        <v>548784.99</v>
      </c>
      <c r="P24" s="225">
        <v>408005.67</v>
      </c>
      <c r="Q24" s="223">
        <v>90036.21</v>
      </c>
      <c r="R24" s="224">
        <v>548784.99</v>
      </c>
      <c r="S24" s="225">
        <v>408005.67</v>
      </c>
      <c r="T24" s="223">
        <v>119550</v>
      </c>
      <c r="U24" s="224">
        <v>548784.99</v>
      </c>
      <c r="V24" s="225">
        <v>408005.67</v>
      </c>
    </row>
    <row r="25" spans="1:22" ht="18.399999999999999" customHeight="1" thickBot="1" x14ac:dyDescent="0.25">
      <c r="A25" s="226" t="s">
        <v>3</v>
      </c>
      <c r="B25" s="227"/>
      <c r="C25" s="227"/>
      <c r="D25" s="227"/>
      <c r="E25" s="227"/>
      <c r="F25" s="227"/>
      <c r="G25" s="247"/>
      <c r="H25" s="228">
        <v>0</v>
      </c>
      <c r="I25" s="229">
        <v>0</v>
      </c>
      <c r="J25" s="230">
        <v>0</v>
      </c>
      <c r="K25" s="228">
        <v>100000</v>
      </c>
      <c r="L25" s="229">
        <v>0</v>
      </c>
      <c r="M25" s="230">
        <v>0</v>
      </c>
      <c r="N25" s="228">
        <v>100000</v>
      </c>
      <c r="O25" s="229">
        <v>0</v>
      </c>
      <c r="P25" s="230">
        <v>0</v>
      </c>
      <c r="Q25" s="228">
        <v>313712.09999999998</v>
      </c>
      <c r="R25" s="229">
        <v>0</v>
      </c>
      <c r="S25" s="230">
        <v>0</v>
      </c>
      <c r="T25" s="228">
        <v>334776.15000000002</v>
      </c>
      <c r="U25" s="229">
        <v>0</v>
      </c>
      <c r="V25" s="230">
        <v>0</v>
      </c>
    </row>
    <row r="26" spans="1:22" ht="18.399999999999999" customHeight="1" thickBot="1" x14ac:dyDescent="0.25">
      <c r="A26" s="193" t="s">
        <v>67</v>
      </c>
      <c r="B26" s="194"/>
      <c r="C26" s="194"/>
      <c r="D26" s="194"/>
      <c r="E26" s="194"/>
      <c r="F26" s="194"/>
      <c r="G26" s="195"/>
      <c r="H26" s="231">
        <f>SUM(H22:H25)</f>
        <v>6794154.2299999995</v>
      </c>
      <c r="I26" s="232"/>
      <c r="J26" s="232"/>
      <c r="K26" s="231">
        <f>SUM(K22:K25)</f>
        <v>7211117</v>
      </c>
      <c r="L26" s="232"/>
      <c r="M26" s="233"/>
      <c r="N26" s="232">
        <f>SUM(N22:N25)</f>
        <v>8152365.8399999999</v>
      </c>
      <c r="O26" s="232"/>
      <c r="P26" s="232"/>
      <c r="Q26" s="231">
        <f>SUM(Q22:Q25)</f>
        <v>8875401.7200000007</v>
      </c>
      <c r="R26" s="232"/>
      <c r="S26" s="233"/>
      <c r="T26" s="231">
        <f>SUM(T22:T25)</f>
        <v>8597344.7200000007</v>
      </c>
      <c r="U26" s="232"/>
      <c r="V26" s="233"/>
    </row>
    <row r="27" spans="1:22" ht="18.399999999999999" customHeight="1" x14ac:dyDescent="0.2">
      <c r="A27" s="221" t="s">
        <v>29</v>
      </c>
      <c r="B27" s="222"/>
      <c r="C27" s="222"/>
      <c r="D27" s="222"/>
      <c r="E27" s="222"/>
      <c r="F27" s="222"/>
      <c r="G27" s="246"/>
      <c r="H27" s="234">
        <v>2549538.2799999998</v>
      </c>
      <c r="I27" s="235">
        <v>6001218.2883333303</v>
      </c>
      <c r="J27" s="236">
        <v>5811470.0833333302</v>
      </c>
      <c r="K27" s="234">
        <v>2436842.14</v>
      </c>
      <c r="L27" s="235">
        <v>6001218.2883333303</v>
      </c>
      <c r="M27" s="236">
        <v>5811470.0833333302</v>
      </c>
      <c r="N27" s="234">
        <v>2233322.2200000002</v>
      </c>
      <c r="O27" s="235">
        <v>6001218.2883333303</v>
      </c>
      <c r="P27" s="236">
        <v>5811470.0833333302</v>
      </c>
      <c r="Q27" s="234">
        <v>3328980.04</v>
      </c>
      <c r="R27" s="235">
        <v>6001218.2883333303</v>
      </c>
      <c r="S27" s="236">
        <v>5811470.0833333302</v>
      </c>
      <c r="T27" s="234">
        <v>3473027.93</v>
      </c>
      <c r="U27" s="235">
        <v>6001218.2883333303</v>
      </c>
      <c r="V27" s="236">
        <v>5811470.0833333302</v>
      </c>
    </row>
    <row r="28" spans="1:22" ht="18.399999999999999" customHeight="1" thickBot="1" x14ac:dyDescent="0.25">
      <c r="A28" s="226" t="s">
        <v>3</v>
      </c>
      <c r="B28" s="227"/>
      <c r="C28" s="227"/>
      <c r="D28" s="227"/>
      <c r="E28" s="227"/>
      <c r="F28" s="227"/>
      <c r="G28" s="247"/>
      <c r="H28" s="228">
        <v>0</v>
      </c>
      <c r="I28" s="229">
        <v>0</v>
      </c>
      <c r="J28" s="230">
        <v>0</v>
      </c>
      <c r="K28" s="228">
        <v>0</v>
      </c>
      <c r="L28" s="229">
        <v>0</v>
      </c>
      <c r="M28" s="230">
        <v>0</v>
      </c>
      <c r="N28" s="228">
        <v>0</v>
      </c>
      <c r="O28" s="229">
        <v>0</v>
      </c>
      <c r="P28" s="230">
        <v>0</v>
      </c>
      <c r="Q28" s="228">
        <v>0</v>
      </c>
      <c r="R28" s="229">
        <v>0</v>
      </c>
      <c r="S28" s="230">
        <v>0</v>
      </c>
      <c r="T28" s="228">
        <v>0</v>
      </c>
      <c r="U28" s="229">
        <v>0</v>
      </c>
      <c r="V28" s="230">
        <v>0</v>
      </c>
    </row>
    <row r="29" spans="1:22" ht="18.399999999999999" customHeight="1" thickBot="1" x14ac:dyDescent="0.25">
      <c r="A29" s="241" t="s">
        <v>68</v>
      </c>
      <c r="B29" s="242"/>
      <c r="C29" s="242"/>
      <c r="D29" s="242"/>
      <c r="E29" s="242"/>
      <c r="F29" s="242"/>
      <c r="G29" s="248"/>
      <c r="H29" s="243">
        <f>SUM(H26:H28)</f>
        <v>9343692.5099999998</v>
      </c>
      <c r="I29" s="244"/>
      <c r="J29" s="244"/>
      <c r="K29" s="243">
        <f>SUM(K26:K28)</f>
        <v>9647959.1400000006</v>
      </c>
      <c r="L29" s="244"/>
      <c r="M29" s="245"/>
      <c r="N29" s="244">
        <f>SUM(N26:N28)</f>
        <v>10385688.060000001</v>
      </c>
      <c r="O29" s="244"/>
      <c r="P29" s="244"/>
      <c r="Q29" s="243">
        <f>SUM(Q26:Q28)</f>
        <v>12204381.760000002</v>
      </c>
      <c r="R29" s="244"/>
      <c r="S29" s="245"/>
      <c r="T29" s="243">
        <f>SUM(T26:T28)</f>
        <v>12070372.65</v>
      </c>
      <c r="U29" s="244"/>
      <c r="V29" s="245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0" t="s">
        <v>39</v>
      </c>
      <c r="B1" s="157"/>
      <c r="C1" s="157"/>
      <c r="D1" s="157"/>
      <c r="E1" s="157"/>
      <c r="F1" s="157"/>
      <c r="G1" s="161" t="str">
        <f>Coordonnées!G1</f>
        <v>Administration communale de Lobbes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25"/>
      <c r="V1" s="125"/>
      <c r="W1" s="98" t="str">
        <f>Coordonnées!$U$1</f>
        <v>Code INS</v>
      </c>
      <c r="X1" s="135">
        <f>Coordonnées!$V$1</f>
        <v>56044</v>
      </c>
    </row>
    <row r="2" spans="1:24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6" t="s">
        <v>43</v>
      </c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7"/>
      <c r="U6" s="207"/>
      <c r="V6" s="207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8" t="str">
        <f>Coordonnées!$J$27</f>
        <v>Budget</v>
      </c>
      <c r="I7" s="208"/>
      <c r="J7" s="208"/>
      <c r="K7" s="208" t="str">
        <f>Coordonnées!$J$27</f>
        <v>Budget</v>
      </c>
      <c r="L7" s="208"/>
      <c r="M7" s="208"/>
      <c r="N7" s="208" t="str">
        <f>Coordonnées!$J$27</f>
        <v>Budget</v>
      </c>
      <c r="O7" s="208"/>
      <c r="P7" s="208"/>
      <c r="Q7" s="208" t="str">
        <f>Coordonnées!$J$27</f>
        <v>Budget</v>
      </c>
      <c r="R7" s="208"/>
      <c r="S7" s="208"/>
      <c r="T7" s="208" t="str">
        <f>Coordonnées!$J$27</f>
        <v>Budget</v>
      </c>
      <c r="U7" s="208"/>
      <c r="V7" s="208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09" t="s">
        <v>96</v>
      </c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1"/>
      <c r="U8" s="211"/>
      <c r="V8" s="212"/>
    </row>
    <row r="9" spans="1:24" ht="18.399999999999999" customHeight="1" x14ac:dyDescent="0.2">
      <c r="A9" s="213" t="s">
        <v>2</v>
      </c>
      <c r="B9" s="214"/>
      <c r="C9" s="213"/>
      <c r="D9" s="213"/>
      <c r="E9" s="213"/>
      <c r="F9" s="213"/>
      <c r="G9" s="213"/>
      <c r="H9" s="215">
        <f>K9-1</f>
        <v>2021</v>
      </c>
      <c r="I9" s="215"/>
      <c r="J9" s="215"/>
      <c r="K9" s="215">
        <f>N9-1</f>
        <v>2022</v>
      </c>
      <c r="L9" s="215"/>
      <c r="M9" s="215"/>
      <c r="N9" s="215">
        <f>Q9-1</f>
        <v>2023</v>
      </c>
      <c r="O9" s="215"/>
      <c r="P9" s="215"/>
      <c r="Q9" s="215">
        <f>T9-1</f>
        <v>2024</v>
      </c>
      <c r="R9" s="215"/>
      <c r="S9" s="215"/>
      <c r="T9" s="215">
        <f>X2</f>
        <v>2025</v>
      </c>
      <c r="U9" s="215"/>
      <c r="V9" s="215"/>
    </row>
    <row r="10" spans="1:24" ht="18.399999999999999" customHeight="1" x14ac:dyDescent="0.2">
      <c r="A10" s="216" t="s">
        <v>15</v>
      </c>
      <c r="B10" s="217"/>
      <c r="C10" s="217"/>
      <c r="D10" s="217"/>
      <c r="E10" s="217"/>
      <c r="F10" s="217"/>
      <c r="G10" s="217"/>
      <c r="H10" s="218">
        <v>0</v>
      </c>
      <c r="I10" s="219">
        <v>5512664.2599999998</v>
      </c>
      <c r="J10" s="220">
        <v>5512664.2599999998</v>
      </c>
      <c r="K10" s="218">
        <v>0</v>
      </c>
      <c r="L10" s="219">
        <v>5512664.2599999998</v>
      </c>
      <c r="M10" s="220">
        <v>5512664.2599999998</v>
      </c>
      <c r="N10" s="218">
        <v>0</v>
      </c>
      <c r="O10" s="219">
        <v>5512664.2599999998</v>
      </c>
      <c r="P10" s="220">
        <v>5512664.2599999998</v>
      </c>
      <c r="Q10" s="218">
        <v>1500</v>
      </c>
      <c r="R10" s="219">
        <v>5512664.2599999998</v>
      </c>
      <c r="S10" s="220">
        <v>5512664.2599999998</v>
      </c>
      <c r="T10" s="218">
        <v>0</v>
      </c>
      <c r="U10" s="219">
        <v>5512664.2599999998</v>
      </c>
      <c r="V10" s="220">
        <v>5512664.2599999998</v>
      </c>
    </row>
    <row r="11" spans="1:24" ht="18.399999999999999" customHeight="1" x14ac:dyDescent="0.2">
      <c r="A11" s="221" t="s">
        <v>44</v>
      </c>
      <c r="B11" s="222"/>
      <c r="C11" s="222"/>
      <c r="D11" s="222"/>
      <c r="E11" s="222"/>
      <c r="F11" s="222"/>
      <c r="G11" s="222"/>
      <c r="H11" s="223">
        <v>4566061</v>
      </c>
      <c r="I11" s="224">
        <v>2726342.74</v>
      </c>
      <c r="J11" s="225">
        <v>2726342.74</v>
      </c>
      <c r="K11" s="223">
        <v>3675185</v>
      </c>
      <c r="L11" s="224">
        <v>2726342.74</v>
      </c>
      <c r="M11" s="225">
        <v>2726342.74</v>
      </c>
      <c r="N11" s="223">
        <v>6628685</v>
      </c>
      <c r="O11" s="224">
        <v>2726342.74</v>
      </c>
      <c r="P11" s="225">
        <v>2726342.74</v>
      </c>
      <c r="Q11" s="223">
        <v>8089060</v>
      </c>
      <c r="R11" s="224">
        <v>2726342.74</v>
      </c>
      <c r="S11" s="225">
        <v>2726342.74</v>
      </c>
      <c r="T11" s="223">
        <v>3846261</v>
      </c>
      <c r="U11" s="224">
        <v>2726342.74</v>
      </c>
      <c r="V11" s="225">
        <v>2726342.74</v>
      </c>
    </row>
    <row r="12" spans="1:24" ht="18.399999999999999" customHeight="1" x14ac:dyDescent="0.2">
      <c r="A12" s="221" t="s">
        <v>16</v>
      </c>
      <c r="B12" s="222"/>
      <c r="C12" s="222"/>
      <c r="D12" s="222"/>
      <c r="E12" s="222"/>
      <c r="F12" s="222"/>
      <c r="G12" s="222"/>
      <c r="H12" s="223">
        <v>34720.68</v>
      </c>
      <c r="I12" s="224">
        <v>4264832.04</v>
      </c>
      <c r="J12" s="225">
        <v>4264832.04</v>
      </c>
      <c r="K12" s="223">
        <v>33585.68</v>
      </c>
      <c r="L12" s="224">
        <v>4264832.04</v>
      </c>
      <c r="M12" s="225">
        <v>4264832.04</v>
      </c>
      <c r="N12" s="223">
        <v>33585.68</v>
      </c>
      <c r="O12" s="224">
        <v>4264832.04</v>
      </c>
      <c r="P12" s="225">
        <v>4264832.04</v>
      </c>
      <c r="Q12" s="223">
        <v>33585.68</v>
      </c>
      <c r="R12" s="224">
        <v>4264832.04</v>
      </c>
      <c r="S12" s="225">
        <v>4264832.04</v>
      </c>
      <c r="T12" s="223">
        <v>36645.919999999998</v>
      </c>
      <c r="U12" s="224">
        <v>4264832.04</v>
      </c>
      <c r="V12" s="225">
        <v>4264832.04</v>
      </c>
    </row>
    <row r="13" spans="1:24" ht="18.399999999999999" customHeight="1" x14ac:dyDescent="0.2">
      <c r="A13" s="221" t="s">
        <v>3</v>
      </c>
      <c r="B13" s="222"/>
      <c r="C13" s="222"/>
      <c r="D13" s="222"/>
      <c r="E13" s="222"/>
      <c r="F13" s="222"/>
      <c r="G13" s="222"/>
      <c r="H13" s="223">
        <v>0</v>
      </c>
      <c r="I13" s="224">
        <v>41563.69</v>
      </c>
      <c r="J13" s="225">
        <v>41563.69</v>
      </c>
      <c r="K13" s="223">
        <v>0</v>
      </c>
      <c r="L13" s="224">
        <v>41563.69</v>
      </c>
      <c r="M13" s="225">
        <v>41563.69</v>
      </c>
      <c r="N13" s="223">
        <v>0</v>
      </c>
      <c r="O13" s="224">
        <v>41563.69</v>
      </c>
      <c r="P13" s="225">
        <v>41563.69</v>
      </c>
      <c r="Q13" s="223">
        <v>0</v>
      </c>
      <c r="R13" s="224">
        <v>41563.69</v>
      </c>
      <c r="S13" s="225">
        <v>41563.69</v>
      </c>
      <c r="T13" s="223">
        <v>0</v>
      </c>
      <c r="U13" s="224">
        <v>41563.69</v>
      </c>
      <c r="V13" s="225">
        <v>41563.69</v>
      </c>
    </row>
    <row r="14" spans="1:24" ht="18.399999999999999" customHeight="1" thickBot="1" x14ac:dyDescent="0.25">
      <c r="A14" s="226"/>
      <c r="B14" s="227"/>
      <c r="C14" s="227"/>
      <c r="D14" s="227"/>
      <c r="E14" s="227"/>
      <c r="F14" s="227"/>
      <c r="G14" s="227"/>
      <c r="H14" s="228">
        <v>0</v>
      </c>
      <c r="I14" s="229">
        <v>0</v>
      </c>
      <c r="J14" s="230">
        <v>0</v>
      </c>
      <c r="K14" s="228">
        <v>0</v>
      </c>
      <c r="L14" s="229">
        <v>0</v>
      </c>
      <c r="M14" s="230">
        <v>0</v>
      </c>
      <c r="N14" s="228">
        <v>0</v>
      </c>
      <c r="O14" s="229">
        <v>0</v>
      </c>
      <c r="P14" s="230">
        <v>0</v>
      </c>
      <c r="Q14" s="228">
        <v>0</v>
      </c>
      <c r="R14" s="229">
        <v>0</v>
      </c>
      <c r="S14" s="230">
        <v>0</v>
      </c>
      <c r="T14" s="228">
        <v>0</v>
      </c>
      <c r="U14" s="229">
        <v>0</v>
      </c>
      <c r="V14" s="230">
        <v>0</v>
      </c>
    </row>
    <row r="15" spans="1:24" ht="18.399999999999999" customHeight="1" thickBot="1" x14ac:dyDescent="0.25">
      <c r="A15" s="193" t="s">
        <v>67</v>
      </c>
      <c r="B15" s="194"/>
      <c r="C15" s="194"/>
      <c r="D15" s="194"/>
      <c r="E15" s="194"/>
      <c r="F15" s="194"/>
      <c r="G15" s="194"/>
      <c r="H15" s="231">
        <f>SUM(H10:H14)</f>
        <v>4600781.68</v>
      </c>
      <c r="I15" s="232"/>
      <c r="J15" s="233"/>
      <c r="K15" s="232">
        <f>SUM(K10:K14)</f>
        <v>3708770.68</v>
      </c>
      <c r="L15" s="232"/>
      <c r="M15" s="232"/>
      <c r="N15" s="231">
        <f>SUM(N10:N14)</f>
        <v>6662270.6799999997</v>
      </c>
      <c r="O15" s="232"/>
      <c r="P15" s="233"/>
      <c r="Q15" s="232">
        <f>SUM(Q10:Q14)</f>
        <v>8124145.6799999997</v>
      </c>
      <c r="R15" s="232"/>
      <c r="S15" s="233"/>
      <c r="T15" s="232">
        <f>SUM(T10:T14)</f>
        <v>3882906.92</v>
      </c>
      <c r="U15" s="232"/>
      <c r="V15" s="233"/>
    </row>
    <row r="16" spans="1:24" ht="18.399999999999999" customHeight="1" x14ac:dyDescent="0.2">
      <c r="A16" s="221" t="s">
        <v>29</v>
      </c>
      <c r="B16" s="222"/>
      <c r="C16" s="222"/>
      <c r="D16" s="222"/>
      <c r="E16" s="222"/>
      <c r="F16" s="222"/>
      <c r="G16" s="222"/>
      <c r="H16" s="234">
        <v>79973</v>
      </c>
      <c r="I16" s="235">
        <v>1521059.02</v>
      </c>
      <c r="J16" s="236">
        <v>2351270.66</v>
      </c>
      <c r="K16" s="234">
        <v>201145.73</v>
      </c>
      <c r="L16" s="235">
        <v>1659060.83</v>
      </c>
      <c r="M16" s="236">
        <v>1521059.02</v>
      </c>
      <c r="N16" s="234">
        <v>140717.62</v>
      </c>
      <c r="O16" s="235">
        <v>2230351.92</v>
      </c>
      <c r="P16" s="236">
        <v>1659060.83</v>
      </c>
      <c r="Q16" s="234">
        <v>5000</v>
      </c>
      <c r="R16" s="235">
        <v>2351270.66</v>
      </c>
      <c r="S16" s="236">
        <v>2230351.92</v>
      </c>
      <c r="T16" s="234">
        <v>2806012.45</v>
      </c>
      <c r="U16" s="235">
        <v>2351270.66</v>
      </c>
      <c r="V16" s="236">
        <v>2230351.92</v>
      </c>
    </row>
    <row r="17" spans="1:22" ht="18.399999999999999" customHeight="1" thickBot="1" x14ac:dyDescent="0.25">
      <c r="A17" s="226" t="s">
        <v>3</v>
      </c>
      <c r="B17" s="227"/>
      <c r="C17" s="227"/>
      <c r="D17" s="227"/>
      <c r="E17" s="227"/>
      <c r="F17" s="227"/>
      <c r="G17" s="227"/>
      <c r="H17" s="228">
        <v>93267.13</v>
      </c>
      <c r="I17" s="229">
        <v>1192323.53</v>
      </c>
      <c r="J17" s="230">
        <v>824300.6</v>
      </c>
      <c r="K17" s="228">
        <v>301952.96000000002</v>
      </c>
      <c r="L17" s="229">
        <v>4295659.8600000003</v>
      </c>
      <c r="M17" s="230">
        <v>1192323.53</v>
      </c>
      <c r="N17" s="228">
        <v>2017371.06</v>
      </c>
      <c r="O17" s="229">
        <v>1045347.08</v>
      </c>
      <c r="P17" s="230">
        <v>4295659.8600000003</v>
      </c>
      <c r="Q17" s="228">
        <v>32749.27</v>
      </c>
      <c r="R17" s="229">
        <v>824300.6</v>
      </c>
      <c r="S17" s="230">
        <v>1045347.08</v>
      </c>
      <c r="T17" s="228">
        <v>74422.87</v>
      </c>
      <c r="U17" s="229">
        <v>824300.6</v>
      </c>
      <c r="V17" s="230">
        <v>1045347.08</v>
      </c>
    </row>
    <row r="18" spans="1:22" ht="18.399999999999999" customHeight="1" thickBot="1" x14ac:dyDescent="0.25">
      <c r="A18" s="241" t="s">
        <v>68</v>
      </c>
      <c r="B18" s="242"/>
      <c r="C18" s="242"/>
      <c r="D18" s="242"/>
      <c r="E18" s="242"/>
      <c r="F18" s="242"/>
      <c r="G18" s="242"/>
      <c r="H18" s="243">
        <f>SUM(H15:H17)</f>
        <v>4774021.8099999996</v>
      </c>
      <c r="I18" s="244"/>
      <c r="J18" s="245"/>
      <c r="K18" s="244">
        <f>SUM(K15:K17)</f>
        <v>4211869.37</v>
      </c>
      <c r="L18" s="244"/>
      <c r="M18" s="244"/>
      <c r="N18" s="243">
        <f>SUM(N15:N17)</f>
        <v>8820359.3599999994</v>
      </c>
      <c r="O18" s="244"/>
      <c r="P18" s="245"/>
      <c r="Q18" s="243">
        <f>SUM(Q15:Q17)</f>
        <v>8161894.9499999993</v>
      </c>
      <c r="R18" s="244"/>
      <c r="S18" s="245"/>
      <c r="T18" s="243">
        <f>SUM(T15:T17)</f>
        <v>6763342.2400000002</v>
      </c>
      <c r="U18" s="244"/>
      <c r="V18" s="24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7" t="s">
        <v>97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399999999999999" customHeight="1" x14ac:dyDescent="0.2">
      <c r="A21" s="213" t="s">
        <v>2</v>
      </c>
      <c r="B21" s="213"/>
      <c r="C21" s="213"/>
      <c r="D21" s="213"/>
      <c r="E21" s="213"/>
      <c r="F21" s="213"/>
      <c r="G21" s="213"/>
      <c r="H21" s="215">
        <f>K21-1</f>
        <v>2021</v>
      </c>
      <c r="I21" s="215"/>
      <c r="J21" s="215"/>
      <c r="K21" s="215">
        <f>N21-1</f>
        <v>2022</v>
      </c>
      <c r="L21" s="215"/>
      <c r="M21" s="215"/>
      <c r="N21" s="215">
        <f>Q21-1</f>
        <v>2023</v>
      </c>
      <c r="O21" s="215"/>
      <c r="P21" s="215"/>
      <c r="Q21" s="215">
        <f>T21-1</f>
        <v>2024</v>
      </c>
      <c r="R21" s="215"/>
      <c r="S21" s="215"/>
      <c r="T21" s="215">
        <f>X2</f>
        <v>2025</v>
      </c>
      <c r="U21" s="215"/>
      <c r="V21" s="215"/>
    </row>
    <row r="22" spans="1:22" ht="18.399999999999999" customHeight="1" x14ac:dyDescent="0.2">
      <c r="A22" s="216" t="s">
        <v>15</v>
      </c>
      <c r="B22" s="217"/>
      <c r="C22" s="217"/>
      <c r="D22" s="217"/>
      <c r="E22" s="217"/>
      <c r="F22" s="217"/>
      <c r="G22" s="217"/>
      <c r="H22" s="218">
        <v>1442900</v>
      </c>
      <c r="I22" s="219">
        <v>373432.17</v>
      </c>
      <c r="J22" s="220">
        <v>697745.74</v>
      </c>
      <c r="K22" s="218">
        <v>1600818.46</v>
      </c>
      <c r="L22" s="219">
        <v>365967.42</v>
      </c>
      <c r="M22" s="220">
        <v>373432.17</v>
      </c>
      <c r="N22" s="218">
        <v>2645137.89</v>
      </c>
      <c r="O22" s="219">
        <v>414709.37</v>
      </c>
      <c r="P22" s="220">
        <v>365967.42</v>
      </c>
      <c r="Q22" s="218">
        <v>2037795.26</v>
      </c>
      <c r="R22" s="219">
        <v>697745.74</v>
      </c>
      <c r="S22" s="220">
        <v>414709.37</v>
      </c>
      <c r="T22" s="218">
        <v>604700</v>
      </c>
      <c r="U22" s="219">
        <v>557211.56000000006</v>
      </c>
      <c r="V22" s="220">
        <v>577850.16</v>
      </c>
    </row>
    <row r="23" spans="1:22" ht="18.399999999999999" customHeight="1" x14ac:dyDescent="0.2">
      <c r="A23" s="221" t="s">
        <v>44</v>
      </c>
      <c r="B23" s="222"/>
      <c r="C23" s="222"/>
      <c r="D23" s="222"/>
      <c r="E23" s="222"/>
      <c r="F23" s="222"/>
      <c r="G23" s="222"/>
      <c r="H23" s="223">
        <v>1250</v>
      </c>
      <c r="I23" s="224">
        <v>12728583.199999999</v>
      </c>
      <c r="J23" s="225">
        <v>13240574.68</v>
      </c>
      <c r="K23" s="223">
        <v>0</v>
      </c>
      <c r="L23" s="224">
        <v>12120371.99</v>
      </c>
      <c r="M23" s="225">
        <v>12728583.199999999</v>
      </c>
      <c r="N23" s="223">
        <v>1770630</v>
      </c>
      <c r="O23" s="224">
        <v>12941517.73</v>
      </c>
      <c r="P23" s="225">
        <v>12120371.99</v>
      </c>
      <c r="Q23" s="223">
        <v>450000</v>
      </c>
      <c r="R23" s="224">
        <v>13240574.68</v>
      </c>
      <c r="S23" s="225">
        <v>12941517.73</v>
      </c>
      <c r="T23" s="223">
        <v>190415.73</v>
      </c>
      <c r="U23" s="224">
        <v>13289626.9983333</v>
      </c>
      <c r="V23" s="225">
        <v>13396094.2633333</v>
      </c>
    </row>
    <row r="24" spans="1:22" ht="18.399999999999999" customHeight="1" x14ac:dyDescent="0.2">
      <c r="A24" s="221" t="s">
        <v>16</v>
      </c>
      <c r="B24" s="222"/>
      <c r="C24" s="222"/>
      <c r="D24" s="222"/>
      <c r="E24" s="222"/>
      <c r="F24" s="222"/>
      <c r="G24" s="222"/>
      <c r="H24" s="223">
        <v>2408164.13</v>
      </c>
      <c r="I24" s="224">
        <v>548784.99</v>
      </c>
      <c r="J24" s="225">
        <v>408005.67</v>
      </c>
      <c r="K24" s="223">
        <v>1740000</v>
      </c>
      <c r="L24" s="224">
        <v>536819.05000000005</v>
      </c>
      <c r="M24" s="225">
        <v>548784.99</v>
      </c>
      <c r="N24" s="223">
        <v>2473100</v>
      </c>
      <c r="O24" s="224">
        <v>344975.81</v>
      </c>
      <c r="P24" s="225">
        <v>536819.05000000005</v>
      </c>
      <c r="Q24" s="223">
        <v>3514000</v>
      </c>
      <c r="R24" s="224">
        <v>408005.67</v>
      </c>
      <c r="S24" s="225">
        <v>344975.81</v>
      </c>
      <c r="T24" s="223">
        <v>1709500</v>
      </c>
      <c r="U24" s="224">
        <v>128208.38666666699</v>
      </c>
      <c r="V24" s="225">
        <v>26303.796666666702</v>
      </c>
    </row>
    <row r="25" spans="1:22" ht="18.399999999999999" customHeight="1" thickBot="1" x14ac:dyDescent="0.25">
      <c r="A25" s="221" t="s">
        <v>3</v>
      </c>
      <c r="B25" s="222"/>
      <c r="C25" s="222"/>
      <c r="D25" s="222"/>
      <c r="E25" s="222"/>
      <c r="F25" s="222"/>
      <c r="G25" s="222"/>
      <c r="H25" s="228">
        <v>0</v>
      </c>
      <c r="I25" s="229">
        <v>0</v>
      </c>
      <c r="J25" s="230">
        <v>0</v>
      </c>
      <c r="K25" s="228">
        <v>0</v>
      </c>
      <c r="L25" s="229">
        <v>0</v>
      </c>
      <c r="M25" s="230">
        <v>0</v>
      </c>
      <c r="N25" s="228">
        <v>0</v>
      </c>
      <c r="O25" s="229">
        <v>0</v>
      </c>
      <c r="P25" s="230">
        <v>0</v>
      </c>
      <c r="Q25" s="228">
        <v>0</v>
      </c>
      <c r="R25" s="229">
        <v>0</v>
      </c>
      <c r="S25" s="230">
        <v>0</v>
      </c>
      <c r="T25" s="228">
        <v>0</v>
      </c>
      <c r="U25" s="229">
        <v>0</v>
      </c>
      <c r="V25" s="230">
        <v>0</v>
      </c>
    </row>
    <row r="26" spans="1:22" ht="18.399999999999999" customHeight="1" thickBot="1" x14ac:dyDescent="0.25">
      <c r="A26" s="193" t="s">
        <v>67</v>
      </c>
      <c r="B26" s="194"/>
      <c r="C26" s="194"/>
      <c r="D26" s="194"/>
      <c r="E26" s="194"/>
      <c r="F26" s="194"/>
      <c r="G26" s="195"/>
      <c r="H26" s="231">
        <f>SUM(H22:H25)</f>
        <v>3852314.13</v>
      </c>
      <c r="I26" s="232"/>
      <c r="J26" s="232"/>
      <c r="K26" s="231">
        <f>SUM(K22:K25)</f>
        <v>3340818.46</v>
      </c>
      <c r="L26" s="232"/>
      <c r="M26" s="233"/>
      <c r="N26" s="232">
        <f>SUM(N22:N25)</f>
        <v>6888867.8900000006</v>
      </c>
      <c r="O26" s="232"/>
      <c r="P26" s="232"/>
      <c r="Q26" s="231">
        <f>SUM(Q22:Q25)</f>
        <v>6001795.2599999998</v>
      </c>
      <c r="R26" s="232"/>
      <c r="S26" s="233"/>
      <c r="T26" s="231">
        <f>SUM(T22:T25)</f>
        <v>2504615.73</v>
      </c>
      <c r="U26" s="232"/>
      <c r="V26" s="233"/>
    </row>
    <row r="27" spans="1:22" ht="18.399999999999999" customHeight="1" x14ac:dyDescent="0.2">
      <c r="A27" s="221" t="s">
        <v>29</v>
      </c>
      <c r="B27" s="222"/>
      <c r="C27" s="222"/>
      <c r="D27" s="222"/>
      <c r="E27" s="222"/>
      <c r="F27" s="222"/>
      <c r="G27" s="246"/>
      <c r="H27" s="234">
        <v>1253846.8600000001</v>
      </c>
      <c r="I27" s="235"/>
      <c r="J27" s="236"/>
      <c r="K27" s="234">
        <v>1183772.03</v>
      </c>
      <c r="L27" s="235">
        <v>10122961.629999999</v>
      </c>
      <c r="M27" s="236">
        <v>6628334.5600000005</v>
      </c>
      <c r="N27" s="234">
        <v>1101335.5</v>
      </c>
      <c r="O27" s="235">
        <v>6248838.1500000004</v>
      </c>
      <c r="P27" s="236">
        <v>10122961.629999999</v>
      </c>
      <c r="Q27" s="234">
        <v>1245464.19</v>
      </c>
      <c r="R27" s="235">
        <v>6834216</v>
      </c>
      <c r="S27" s="236">
        <v>6248838.1500000004</v>
      </c>
      <c r="T27" s="234">
        <v>2335179.86</v>
      </c>
      <c r="U27" s="235">
        <v>6001218.2883333303</v>
      </c>
      <c r="V27" s="236">
        <v>5811470.0833333302</v>
      </c>
    </row>
    <row r="28" spans="1:22" ht="18.399999999999999" customHeight="1" thickBot="1" x14ac:dyDescent="0.25">
      <c r="A28" s="226" t="s">
        <v>3</v>
      </c>
      <c r="B28" s="227"/>
      <c r="C28" s="227"/>
      <c r="D28" s="227"/>
      <c r="E28" s="227"/>
      <c r="F28" s="227"/>
      <c r="G28" s="247"/>
      <c r="H28" s="228">
        <v>498651.68</v>
      </c>
      <c r="I28" s="229">
        <v>0</v>
      </c>
      <c r="J28" s="230">
        <v>0</v>
      </c>
      <c r="K28" s="228">
        <v>631645.68000000005</v>
      </c>
      <c r="L28" s="229">
        <v>0</v>
      </c>
      <c r="M28" s="230">
        <v>0</v>
      </c>
      <c r="N28" s="228">
        <v>1836199.61</v>
      </c>
      <c r="O28" s="229">
        <v>0</v>
      </c>
      <c r="P28" s="230">
        <v>0</v>
      </c>
      <c r="Q28" s="228">
        <v>2577350.42</v>
      </c>
      <c r="R28" s="229">
        <v>0</v>
      </c>
      <c r="S28" s="230">
        <v>0</v>
      </c>
      <c r="T28" s="228">
        <v>1923546.65</v>
      </c>
      <c r="U28" s="229">
        <v>0</v>
      </c>
      <c r="V28" s="230">
        <v>0</v>
      </c>
    </row>
    <row r="29" spans="1:22" ht="18.399999999999999" customHeight="1" thickBot="1" x14ac:dyDescent="0.25">
      <c r="A29" s="241" t="s">
        <v>68</v>
      </c>
      <c r="B29" s="242"/>
      <c r="C29" s="242"/>
      <c r="D29" s="242"/>
      <c r="E29" s="242"/>
      <c r="F29" s="242"/>
      <c r="G29" s="248"/>
      <c r="H29" s="243">
        <f>SUM(H26:H28)</f>
        <v>5604812.6699999999</v>
      </c>
      <c r="I29" s="244"/>
      <c r="J29" s="244"/>
      <c r="K29" s="243">
        <f>SUM(K26:K28)</f>
        <v>5156236.17</v>
      </c>
      <c r="L29" s="244"/>
      <c r="M29" s="245"/>
      <c r="N29" s="244">
        <f>SUM(N26:N28)</f>
        <v>9826403</v>
      </c>
      <c r="O29" s="244"/>
      <c r="P29" s="244"/>
      <c r="Q29" s="243">
        <f>SUM(Q26:Q28)</f>
        <v>9824609.8699999992</v>
      </c>
      <c r="R29" s="244"/>
      <c r="S29" s="245"/>
      <c r="T29" s="243">
        <f>SUM(T26:T28)</f>
        <v>6763342.2400000002</v>
      </c>
      <c r="U29" s="244"/>
      <c r="V29" s="245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0" t="str">
        <f>Coordonnées!A1</f>
        <v>Synthèse du Budget</v>
      </c>
      <c r="B1" s="157"/>
      <c r="C1" s="157"/>
      <c r="D1" s="157"/>
      <c r="E1" s="161" t="str">
        <f>Coordonnées!G1</f>
        <v>Administration communale de Lobbes</v>
      </c>
      <c r="F1" s="161"/>
      <c r="G1" s="161"/>
      <c r="H1" s="161"/>
      <c r="I1" s="98" t="str">
        <f>Coordonnées!$U$1</f>
        <v>Code INS</v>
      </c>
      <c r="J1" s="135">
        <f>Coordonnées!$V$1</f>
        <v>56044</v>
      </c>
    </row>
    <row r="2" spans="1:10" ht="16.149999999999999" customHeight="1" x14ac:dyDescent="0.2">
      <c r="A2" s="158"/>
      <c r="B2" s="159"/>
      <c r="C2" s="159"/>
      <c r="D2" s="159"/>
      <c r="E2" s="162"/>
      <c r="F2" s="162"/>
      <c r="G2" s="162"/>
      <c r="H2" s="162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3" t="s">
        <v>45</v>
      </c>
      <c r="F4" s="264"/>
      <c r="G4" s="264"/>
      <c r="H4" s="264"/>
      <c r="I4" s="264"/>
    </row>
    <row r="5" spans="1:10" ht="17.649999999999999" customHeight="1" x14ac:dyDescent="0.2">
      <c r="A5" s="14"/>
      <c r="E5" s="255" t="s">
        <v>69</v>
      </c>
      <c r="F5" s="256"/>
      <c r="G5" s="256"/>
      <c r="H5" s="256"/>
      <c r="I5" s="256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0" t="s">
        <v>35</v>
      </c>
      <c r="B8" s="261"/>
      <c r="C8" s="261"/>
      <c r="D8" s="262"/>
      <c r="E8" s="153">
        <v>292585.92</v>
      </c>
      <c r="F8" s="153">
        <v>400475.92</v>
      </c>
      <c r="G8" s="153">
        <v>304284.27</v>
      </c>
      <c r="H8" s="153">
        <v>350459.27</v>
      </c>
      <c r="I8" s="153">
        <v>669436.5</v>
      </c>
    </row>
    <row r="9" spans="1:10" ht="30" customHeight="1" x14ac:dyDescent="0.2">
      <c r="A9" s="257" t="s">
        <v>18</v>
      </c>
      <c r="B9" s="258"/>
      <c r="C9" s="258"/>
      <c r="D9" s="259"/>
      <c r="E9" s="153">
        <v>1808531.82</v>
      </c>
      <c r="F9" s="153">
        <v>1830939.2</v>
      </c>
      <c r="G9" s="153">
        <v>2101593.21</v>
      </c>
      <c r="H9" s="153">
        <v>2263237.04</v>
      </c>
      <c r="I9" s="153">
        <v>2319671.31</v>
      </c>
    </row>
    <row r="10" spans="1:10" ht="30" customHeight="1" x14ac:dyDescent="0.2">
      <c r="A10" s="257" t="s">
        <v>19</v>
      </c>
      <c r="B10" s="258"/>
      <c r="C10" s="258"/>
      <c r="D10" s="259"/>
      <c r="E10" s="153">
        <v>720143.38</v>
      </c>
      <c r="F10" s="153">
        <v>720122.79</v>
      </c>
      <c r="G10" s="153">
        <v>744457.51</v>
      </c>
      <c r="H10" s="153">
        <v>1217323.81</v>
      </c>
      <c r="I10" s="153">
        <v>864560.31</v>
      </c>
    </row>
    <row r="11" spans="1:10" ht="30" customHeight="1" x14ac:dyDescent="0.2">
      <c r="A11" s="257" t="s">
        <v>20</v>
      </c>
      <c r="B11" s="258"/>
      <c r="C11" s="258"/>
      <c r="D11" s="259"/>
      <c r="E11" s="153">
        <v>850457.25</v>
      </c>
      <c r="F11" s="153">
        <v>962556.27</v>
      </c>
      <c r="G11" s="153">
        <v>1091741.67</v>
      </c>
      <c r="H11" s="153">
        <v>1209761.3500000001</v>
      </c>
      <c r="I11" s="153">
        <v>1149687.81</v>
      </c>
    </row>
    <row r="12" spans="1:10" ht="30" customHeight="1" x14ac:dyDescent="0.2">
      <c r="A12" s="257" t="s">
        <v>28</v>
      </c>
      <c r="B12" s="258"/>
      <c r="C12" s="258"/>
      <c r="D12" s="259"/>
      <c r="E12" s="153">
        <v>125427.18</v>
      </c>
      <c r="F12" s="153">
        <v>130637.78</v>
      </c>
      <c r="G12" s="153">
        <v>124233.48</v>
      </c>
      <c r="H12" s="153">
        <v>129980.8</v>
      </c>
      <c r="I12" s="153">
        <v>75047.320000000007</v>
      </c>
    </row>
    <row r="13" spans="1:10" ht="30" customHeight="1" x14ac:dyDescent="0.2">
      <c r="A13" s="257" t="s">
        <v>21</v>
      </c>
      <c r="B13" s="258"/>
      <c r="C13" s="258"/>
      <c r="D13" s="259"/>
      <c r="E13" s="153">
        <v>39094.769999999997</v>
      </c>
      <c r="F13" s="153">
        <v>38265.68</v>
      </c>
      <c r="G13" s="153">
        <v>39321.089999999997</v>
      </c>
      <c r="H13" s="153">
        <v>50233.09</v>
      </c>
      <c r="I13" s="153">
        <v>47997.67</v>
      </c>
    </row>
    <row r="14" spans="1:10" ht="30" customHeight="1" x14ac:dyDescent="0.2">
      <c r="A14" s="257" t="s">
        <v>22</v>
      </c>
      <c r="B14" s="258"/>
      <c r="C14" s="258"/>
      <c r="D14" s="259"/>
      <c r="E14" s="153">
        <v>502074.27</v>
      </c>
      <c r="F14" s="153">
        <v>563563.30000000005</v>
      </c>
      <c r="G14" s="153">
        <v>617025.42000000004</v>
      </c>
      <c r="H14" s="153">
        <v>681263.86</v>
      </c>
      <c r="I14" s="153">
        <v>673767.37</v>
      </c>
    </row>
    <row r="15" spans="1:10" ht="30" customHeight="1" x14ac:dyDescent="0.2">
      <c r="A15" s="257" t="s">
        <v>23</v>
      </c>
      <c r="B15" s="258"/>
      <c r="C15" s="258"/>
      <c r="D15" s="259"/>
      <c r="E15" s="153">
        <v>701911.29</v>
      </c>
      <c r="F15" s="153">
        <v>762115.81</v>
      </c>
      <c r="G15" s="153">
        <v>814774.97</v>
      </c>
      <c r="H15" s="153">
        <v>896288.68</v>
      </c>
      <c r="I15" s="153">
        <v>908919.01</v>
      </c>
    </row>
    <row r="16" spans="1:10" ht="30" customHeight="1" x14ac:dyDescent="0.2">
      <c r="A16" s="249" t="s">
        <v>32</v>
      </c>
      <c r="B16" s="250"/>
      <c r="C16" s="250"/>
      <c r="D16" s="251"/>
      <c r="E16" s="153">
        <v>2900</v>
      </c>
      <c r="F16" s="153">
        <v>3000</v>
      </c>
      <c r="G16" s="153">
        <v>3153.5</v>
      </c>
      <c r="H16" s="153">
        <v>3300</v>
      </c>
      <c r="I16" s="153">
        <v>3327.3</v>
      </c>
    </row>
    <row r="17" spans="1:9" ht="30" customHeight="1" x14ac:dyDescent="0.2">
      <c r="A17" s="257" t="s">
        <v>31</v>
      </c>
      <c r="B17" s="258"/>
      <c r="C17" s="258"/>
      <c r="D17" s="259"/>
      <c r="E17" s="153">
        <v>131328.01999999999</v>
      </c>
      <c r="F17" s="153">
        <v>221023</v>
      </c>
      <c r="G17" s="153">
        <v>247107.05</v>
      </c>
      <c r="H17" s="153">
        <v>117798.52</v>
      </c>
      <c r="I17" s="153">
        <v>117875.44</v>
      </c>
    </row>
    <row r="18" spans="1:9" ht="30" customHeight="1" x14ac:dyDescent="0.2">
      <c r="A18" s="257" t="s">
        <v>24</v>
      </c>
      <c r="B18" s="258"/>
      <c r="C18" s="258"/>
      <c r="D18" s="259"/>
      <c r="E18" s="153">
        <v>915644.23</v>
      </c>
      <c r="F18" s="153">
        <v>916538.05</v>
      </c>
      <c r="G18" s="153">
        <v>946342.41</v>
      </c>
      <c r="H18" s="153">
        <v>1080121.6299999999</v>
      </c>
      <c r="I18" s="153">
        <v>1166816.28</v>
      </c>
    </row>
    <row r="19" spans="1:9" ht="30" customHeight="1" x14ac:dyDescent="0.2">
      <c r="A19" s="249" t="s">
        <v>25</v>
      </c>
      <c r="B19" s="250"/>
      <c r="C19" s="250"/>
      <c r="D19" s="251"/>
      <c r="E19" s="153">
        <v>658340.91</v>
      </c>
      <c r="F19" s="153">
        <v>690460.34</v>
      </c>
      <c r="G19" s="153">
        <v>829716.76</v>
      </c>
      <c r="H19" s="153">
        <v>805143.98</v>
      </c>
      <c r="I19" s="153">
        <v>865175</v>
      </c>
    </row>
    <row r="20" spans="1:9" ht="30" customHeight="1" x14ac:dyDescent="0.2">
      <c r="A20" s="257" t="s">
        <v>26</v>
      </c>
      <c r="B20" s="258"/>
      <c r="C20" s="258"/>
      <c r="D20" s="259"/>
      <c r="E20" s="153">
        <v>133968.88</v>
      </c>
      <c r="F20" s="153">
        <v>168745.79</v>
      </c>
      <c r="G20" s="153">
        <v>161419.78</v>
      </c>
      <c r="H20" s="153">
        <v>166119.64000000001</v>
      </c>
      <c r="I20" s="153">
        <v>168913.27</v>
      </c>
    </row>
    <row r="21" spans="1:9" ht="30" customHeight="1" x14ac:dyDescent="0.2">
      <c r="A21" s="252" t="s">
        <v>27</v>
      </c>
      <c r="B21" s="253"/>
      <c r="C21" s="253"/>
      <c r="D21" s="254"/>
      <c r="E21" s="153">
        <v>53519.76</v>
      </c>
      <c r="F21" s="153">
        <v>63484.99</v>
      </c>
      <c r="G21" s="153">
        <v>64601.13</v>
      </c>
      <c r="H21" s="153">
        <v>67757.3</v>
      </c>
      <c r="I21" s="153">
        <v>75377.36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0" t="str">
        <f>Coordonnées!A1</f>
        <v>Synthèse du Budget</v>
      </c>
      <c r="B1" s="157"/>
      <c r="C1" s="157"/>
      <c r="D1" s="157"/>
      <c r="E1" s="161" t="str">
        <f>Coordonnées!G1</f>
        <v>Administration communale de Lobbes</v>
      </c>
      <c r="F1" s="161"/>
      <c r="G1" s="161"/>
      <c r="H1" s="161"/>
      <c r="I1" s="98" t="str">
        <f>Coordonnées!$U$1</f>
        <v>Code INS</v>
      </c>
      <c r="J1" s="135">
        <f>Coordonnées!$V$1</f>
        <v>56044</v>
      </c>
    </row>
    <row r="2" spans="1:10" ht="16.149999999999999" customHeight="1" x14ac:dyDescent="0.2">
      <c r="A2" s="158"/>
      <c r="B2" s="159"/>
      <c r="C2" s="159"/>
      <c r="D2" s="159"/>
      <c r="E2" s="162"/>
      <c r="F2" s="162"/>
      <c r="G2" s="162"/>
      <c r="H2" s="162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3" t="s">
        <v>45</v>
      </c>
      <c r="F4" s="264"/>
      <c r="G4" s="264"/>
      <c r="H4" s="264"/>
      <c r="I4" s="264"/>
    </row>
    <row r="5" spans="1:10" ht="17.649999999999999" customHeight="1" x14ac:dyDescent="0.2">
      <c r="A5" s="14"/>
      <c r="E5" s="265" t="s">
        <v>70</v>
      </c>
      <c r="F5" s="266"/>
      <c r="G5" s="266"/>
      <c r="H5" s="266"/>
      <c r="I5" s="266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0" t="s">
        <v>35</v>
      </c>
      <c r="B8" s="261"/>
      <c r="C8" s="261"/>
      <c r="D8" s="262"/>
      <c r="E8" s="153">
        <v>7425811.9400000004</v>
      </c>
      <c r="F8" s="153">
        <v>8248748.9000000004</v>
      </c>
      <c r="G8" s="153">
        <v>8945459.4100000001</v>
      </c>
      <c r="H8" s="153">
        <v>9973777.9000000004</v>
      </c>
      <c r="I8" s="153">
        <v>10379754.359999999</v>
      </c>
    </row>
    <row r="9" spans="1:10" ht="30" customHeight="1" x14ac:dyDescent="0.2">
      <c r="A9" s="257" t="s">
        <v>18</v>
      </c>
      <c r="B9" s="258"/>
      <c r="C9" s="258"/>
      <c r="D9" s="259"/>
      <c r="E9" s="153">
        <v>525436.99</v>
      </c>
      <c r="F9" s="153">
        <v>188298.31</v>
      </c>
      <c r="G9" s="153">
        <v>190432.46</v>
      </c>
      <c r="H9" s="153">
        <v>142537.59</v>
      </c>
      <c r="I9" s="153">
        <v>133296</v>
      </c>
    </row>
    <row r="10" spans="1:10" ht="30" customHeight="1" x14ac:dyDescent="0.2">
      <c r="A10" s="257" t="s">
        <v>19</v>
      </c>
      <c r="B10" s="258"/>
      <c r="C10" s="258"/>
      <c r="D10" s="259"/>
      <c r="E10" s="153">
        <v>0</v>
      </c>
      <c r="F10" s="153">
        <v>0</v>
      </c>
      <c r="G10" s="153">
        <v>0</v>
      </c>
      <c r="H10" s="153">
        <v>641136.31000000006</v>
      </c>
      <c r="I10" s="153">
        <v>334776.15000000002</v>
      </c>
    </row>
    <row r="11" spans="1:10" ht="30" customHeight="1" x14ac:dyDescent="0.2">
      <c r="A11" s="257" t="s">
        <v>20</v>
      </c>
      <c r="B11" s="258"/>
      <c r="C11" s="258"/>
      <c r="D11" s="259"/>
      <c r="E11" s="153">
        <v>98202.12</v>
      </c>
      <c r="F11" s="153">
        <v>50694.25</v>
      </c>
      <c r="G11" s="153">
        <v>50909.8</v>
      </c>
      <c r="H11" s="153">
        <v>51606.080000000002</v>
      </c>
      <c r="I11" s="153">
        <v>43144.67</v>
      </c>
    </row>
    <row r="12" spans="1:10" ht="30" customHeight="1" x14ac:dyDescent="0.2">
      <c r="A12" s="257" t="s">
        <v>28</v>
      </c>
      <c r="B12" s="258"/>
      <c r="C12" s="258"/>
      <c r="D12" s="259"/>
      <c r="E12" s="153">
        <v>223327.42</v>
      </c>
      <c r="F12" s="153">
        <v>233081.68</v>
      </c>
      <c r="G12" s="153">
        <v>205729.82</v>
      </c>
      <c r="H12" s="153">
        <v>208967.7</v>
      </c>
      <c r="I12" s="153">
        <v>201434.02</v>
      </c>
    </row>
    <row r="13" spans="1:10" ht="30" customHeight="1" x14ac:dyDescent="0.2">
      <c r="A13" s="257" t="s">
        <v>21</v>
      </c>
      <c r="B13" s="258"/>
      <c r="C13" s="258"/>
      <c r="D13" s="259"/>
      <c r="E13" s="153">
        <v>17155</v>
      </c>
      <c r="F13" s="153">
        <v>28305</v>
      </c>
      <c r="G13" s="153">
        <v>28655</v>
      </c>
      <c r="H13" s="153">
        <v>38800</v>
      </c>
      <c r="I13" s="153">
        <v>35300</v>
      </c>
    </row>
    <row r="14" spans="1:10" ht="30" customHeight="1" x14ac:dyDescent="0.2">
      <c r="A14" s="257" t="s">
        <v>22</v>
      </c>
      <c r="B14" s="258"/>
      <c r="C14" s="258"/>
      <c r="D14" s="259"/>
      <c r="E14" s="153">
        <v>237859.37</v>
      </c>
      <c r="F14" s="153">
        <v>258226.37</v>
      </c>
      <c r="G14" s="153">
        <v>249151.41</v>
      </c>
      <c r="H14" s="153">
        <v>273905.2</v>
      </c>
      <c r="I14" s="153">
        <v>277253.42</v>
      </c>
    </row>
    <row r="15" spans="1:10" ht="30" customHeight="1" x14ac:dyDescent="0.2">
      <c r="A15" s="257" t="s">
        <v>23</v>
      </c>
      <c r="B15" s="258"/>
      <c r="C15" s="258"/>
      <c r="D15" s="259"/>
      <c r="E15" s="153">
        <v>290515.56</v>
      </c>
      <c r="F15" s="153">
        <v>151056.42000000001</v>
      </c>
      <c r="G15" s="153">
        <v>139440.35</v>
      </c>
      <c r="H15" s="153">
        <v>158086.97</v>
      </c>
      <c r="I15" s="153">
        <v>159020.39000000001</v>
      </c>
    </row>
    <row r="16" spans="1:10" ht="30" customHeight="1" x14ac:dyDescent="0.2">
      <c r="A16" s="249" t="s">
        <v>32</v>
      </c>
      <c r="B16" s="250"/>
      <c r="C16" s="250"/>
      <c r="D16" s="251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">
      <c r="A17" s="257" t="s">
        <v>31</v>
      </c>
      <c r="B17" s="258"/>
      <c r="C17" s="258"/>
      <c r="D17" s="259"/>
      <c r="E17" s="153">
        <v>2000</v>
      </c>
      <c r="F17" s="153">
        <v>2000</v>
      </c>
      <c r="G17" s="153">
        <v>102000</v>
      </c>
      <c r="H17" s="153">
        <v>102000</v>
      </c>
      <c r="I17" s="153">
        <v>2000</v>
      </c>
    </row>
    <row r="18" spans="1:9" ht="30" customHeight="1" x14ac:dyDescent="0.2">
      <c r="A18" s="257" t="s">
        <v>24</v>
      </c>
      <c r="B18" s="258"/>
      <c r="C18" s="258"/>
      <c r="D18" s="259"/>
      <c r="E18" s="153">
        <v>192470.56</v>
      </c>
      <c r="F18" s="153">
        <v>187581.53</v>
      </c>
      <c r="G18" s="153">
        <v>164059.81</v>
      </c>
      <c r="H18" s="153">
        <v>186859.81</v>
      </c>
      <c r="I18" s="153">
        <v>186859.81</v>
      </c>
    </row>
    <row r="19" spans="1:9" ht="30" customHeight="1" x14ac:dyDescent="0.2">
      <c r="A19" s="249" t="s">
        <v>25</v>
      </c>
      <c r="B19" s="250"/>
      <c r="C19" s="250"/>
      <c r="D19" s="251"/>
      <c r="E19" s="153">
        <v>54970.86</v>
      </c>
      <c r="F19" s="153">
        <v>55850</v>
      </c>
      <c r="G19" s="153">
        <v>56320</v>
      </c>
      <c r="H19" s="153">
        <v>62636.62</v>
      </c>
      <c r="I19" s="153">
        <v>61134.26</v>
      </c>
    </row>
    <row r="20" spans="1:9" ht="30" customHeight="1" x14ac:dyDescent="0.2">
      <c r="A20" s="257" t="s">
        <v>26</v>
      </c>
      <c r="B20" s="258"/>
      <c r="C20" s="258"/>
      <c r="D20" s="259"/>
      <c r="E20" s="153">
        <v>114511.69</v>
      </c>
      <c r="F20" s="153">
        <v>92621</v>
      </c>
      <c r="G20" s="153">
        <v>103478</v>
      </c>
      <c r="H20" s="153">
        <v>107478</v>
      </c>
      <c r="I20" s="153">
        <v>111303</v>
      </c>
    </row>
    <row r="21" spans="1:9" ht="30" customHeight="1" x14ac:dyDescent="0.2">
      <c r="A21" s="252" t="s">
        <v>27</v>
      </c>
      <c r="B21" s="253"/>
      <c r="C21" s="253"/>
      <c r="D21" s="254"/>
      <c r="E21" s="153">
        <v>46447.34</v>
      </c>
      <c r="F21" s="153">
        <v>33200</v>
      </c>
      <c r="G21" s="153">
        <v>30700</v>
      </c>
      <c r="H21" s="153">
        <v>30700</v>
      </c>
      <c r="I21" s="153">
        <v>24600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0" t="str">
        <f>Coordonnées!A1</f>
        <v>Synthèse du Budget</v>
      </c>
      <c r="B1" s="157"/>
      <c r="C1" s="157"/>
      <c r="D1" s="157"/>
      <c r="E1" s="161" t="str">
        <f>Coordonnées!G1</f>
        <v>Administration communale de Lobbes</v>
      </c>
      <c r="F1" s="161"/>
      <c r="G1" s="161"/>
      <c r="H1" s="161"/>
      <c r="I1" s="98" t="str">
        <f>Coordonnées!$U$1</f>
        <v>Code INS</v>
      </c>
      <c r="J1" s="135">
        <f>Coordonnées!$V$1</f>
        <v>56044</v>
      </c>
    </row>
    <row r="2" spans="1:10" ht="16.149999999999999" customHeight="1" x14ac:dyDescent="0.2">
      <c r="A2" s="158"/>
      <c r="B2" s="159"/>
      <c r="C2" s="159"/>
      <c r="D2" s="159"/>
      <c r="E2" s="162"/>
      <c r="F2" s="162"/>
      <c r="G2" s="162"/>
      <c r="H2" s="162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3" t="s">
        <v>45</v>
      </c>
      <c r="F4" s="264"/>
      <c r="G4" s="264"/>
      <c r="H4" s="264"/>
      <c r="I4" s="264"/>
    </row>
    <row r="5" spans="1:10" ht="17.649999999999999" customHeight="1" x14ac:dyDescent="0.2">
      <c r="A5" s="14"/>
      <c r="E5" s="267" t="s">
        <v>71</v>
      </c>
      <c r="F5" s="268"/>
      <c r="G5" s="268"/>
      <c r="H5" s="268"/>
      <c r="I5" s="268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0" t="s">
        <v>35</v>
      </c>
      <c r="B8" s="261"/>
      <c r="C8" s="261"/>
      <c r="D8" s="262"/>
      <c r="E8" s="153">
        <v>93267.13</v>
      </c>
      <c r="F8" s="153">
        <v>362689.57</v>
      </c>
      <c r="G8" s="153">
        <v>2158088.6800000002</v>
      </c>
      <c r="H8" s="153">
        <v>32749.27</v>
      </c>
      <c r="I8" s="153">
        <v>2744915.32</v>
      </c>
    </row>
    <row r="9" spans="1:10" ht="30" customHeight="1" x14ac:dyDescent="0.2">
      <c r="A9" s="257" t="s">
        <v>18</v>
      </c>
      <c r="B9" s="258"/>
      <c r="C9" s="258"/>
      <c r="D9" s="259"/>
      <c r="E9" s="153">
        <v>591006</v>
      </c>
      <c r="F9" s="153">
        <v>549000</v>
      </c>
      <c r="G9" s="153">
        <v>1455000</v>
      </c>
      <c r="H9" s="153">
        <v>1691000</v>
      </c>
      <c r="I9" s="153">
        <v>1646001</v>
      </c>
    </row>
    <row r="10" spans="1:10" ht="30" customHeight="1" x14ac:dyDescent="0.2">
      <c r="A10" s="257" t="s">
        <v>19</v>
      </c>
      <c r="B10" s="258"/>
      <c r="C10" s="258"/>
      <c r="D10" s="259"/>
      <c r="E10" s="153">
        <v>0</v>
      </c>
      <c r="F10" s="153">
        <v>0</v>
      </c>
      <c r="G10" s="153">
        <v>0</v>
      </c>
      <c r="H10" s="153">
        <v>0</v>
      </c>
      <c r="I10" s="153">
        <v>0</v>
      </c>
    </row>
    <row r="11" spans="1:10" ht="30" customHeight="1" x14ac:dyDescent="0.2">
      <c r="A11" s="257" t="s">
        <v>20</v>
      </c>
      <c r="B11" s="258"/>
      <c r="C11" s="258"/>
      <c r="D11" s="259"/>
      <c r="E11" s="153">
        <v>1590060</v>
      </c>
      <c r="F11" s="153">
        <v>894185</v>
      </c>
      <c r="G11" s="153">
        <v>2226185</v>
      </c>
      <c r="H11" s="153">
        <v>2949060</v>
      </c>
      <c r="I11" s="153">
        <v>951260</v>
      </c>
    </row>
    <row r="12" spans="1:10" ht="30" customHeight="1" x14ac:dyDescent="0.2">
      <c r="A12" s="257" t="s">
        <v>28</v>
      </c>
      <c r="B12" s="258"/>
      <c r="C12" s="258"/>
      <c r="D12" s="259"/>
      <c r="E12" s="153">
        <v>12000</v>
      </c>
      <c r="F12" s="153">
        <v>0</v>
      </c>
      <c r="G12" s="153">
        <v>0</v>
      </c>
      <c r="H12" s="153">
        <v>0</v>
      </c>
      <c r="I12" s="153">
        <v>0</v>
      </c>
    </row>
    <row r="13" spans="1:10" ht="30" customHeight="1" x14ac:dyDescent="0.2">
      <c r="A13" s="257" t="s">
        <v>21</v>
      </c>
      <c r="B13" s="258"/>
      <c r="C13" s="258"/>
      <c r="D13" s="259"/>
      <c r="E13" s="153">
        <v>0</v>
      </c>
      <c r="F13" s="153">
        <v>0</v>
      </c>
      <c r="G13" s="153">
        <v>0</v>
      </c>
      <c r="H13" s="153">
        <v>0</v>
      </c>
      <c r="I13" s="153">
        <v>0</v>
      </c>
    </row>
    <row r="14" spans="1:10" ht="30" customHeight="1" x14ac:dyDescent="0.2">
      <c r="A14" s="257" t="s">
        <v>22</v>
      </c>
      <c r="B14" s="258"/>
      <c r="C14" s="258"/>
      <c r="D14" s="259"/>
      <c r="E14" s="153">
        <v>223000</v>
      </c>
      <c r="F14" s="153">
        <v>194000</v>
      </c>
      <c r="G14" s="153">
        <v>128500</v>
      </c>
      <c r="H14" s="153">
        <v>252000</v>
      </c>
      <c r="I14" s="153">
        <v>251000</v>
      </c>
    </row>
    <row r="15" spans="1:10" ht="30" customHeight="1" x14ac:dyDescent="0.2">
      <c r="A15" s="257" t="s">
        <v>23</v>
      </c>
      <c r="B15" s="258"/>
      <c r="C15" s="258"/>
      <c r="D15" s="259"/>
      <c r="E15" s="153">
        <v>150130</v>
      </c>
      <c r="F15" s="153">
        <v>324000</v>
      </c>
      <c r="G15" s="153">
        <v>1122000</v>
      </c>
      <c r="H15" s="153">
        <v>1436500</v>
      </c>
      <c r="I15" s="153">
        <v>195000</v>
      </c>
    </row>
    <row r="16" spans="1:10" ht="30" customHeight="1" x14ac:dyDescent="0.2">
      <c r="A16" s="249" t="s">
        <v>32</v>
      </c>
      <c r="B16" s="250"/>
      <c r="C16" s="250"/>
      <c r="D16" s="251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">
      <c r="A17" s="257" t="s">
        <v>31</v>
      </c>
      <c r="B17" s="258"/>
      <c r="C17" s="258"/>
      <c r="D17" s="259"/>
      <c r="E17" s="153">
        <v>1882000</v>
      </c>
      <c r="F17" s="153">
        <v>1470000</v>
      </c>
      <c r="G17" s="153">
        <v>1470000</v>
      </c>
      <c r="H17" s="153">
        <v>1550000</v>
      </c>
      <c r="I17" s="153">
        <v>540000</v>
      </c>
    </row>
    <row r="18" spans="1:9" ht="30" customHeight="1" x14ac:dyDescent="0.2">
      <c r="A18" s="257" t="s">
        <v>24</v>
      </c>
      <c r="B18" s="258"/>
      <c r="C18" s="258"/>
      <c r="D18" s="259"/>
      <c r="E18" s="153">
        <v>30000</v>
      </c>
      <c r="F18" s="153">
        <v>30000</v>
      </c>
      <c r="G18" s="153">
        <v>30000</v>
      </c>
      <c r="H18" s="153">
        <v>0</v>
      </c>
      <c r="I18" s="153">
        <v>0</v>
      </c>
    </row>
    <row r="19" spans="1:9" ht="30" customHeight="1" x14ac:dyDescent="0.2">
      <c r="A19" s="249" t="s">
        <v>25</v>
      </c>
      <c r="B19" s="250"/>
      <c r="C19" s="250"/>
      <c r="D19" s="251"/>
      <c r="E19" s="153">
        <v>122585.68</v>
      </c>
      <c r="F19" s="153">
        <v>247585.68</v>
      </c>
      <c r="G19" s="153">
        <v>230585.68</v>
      </c>
      <c r="H19" s="153">
        <v>245585.68</v>
      </c>
      <c r="I19" s="153">
        <v>299645.92</v>
      </c>
    </row>
    <row r="20" spans="1:9" ht="30" customHeight="1" x14ac:dyDescent="0.2">
      <c r="A20" s="257" t="s">
        <v>26</v>
      </c>
      <c r="B20" s="258"/>
      <c r="C20" s="258"/>
      <c r="D20" s="259"/>
      <c r="E20" s="153">
        <v>0</v>
      </c>
      <c r="F20" s="153">
        <v>0</v>
      </c>
      <c r="G20" s="153">
        <v>0</v>
      </c>
      <c r="H20" s="153">
        <v>0</v>
      </c>
      <c r="I20" s="153">
        <v>0</v>
      </c>
    </row>
    <row r="21" spans="1:9" ht="30" customHeight="1" x14ac:dyDescent="0.2">
      <c r="A21" s="252" t="s">
        <v>27</v>
      </c>
      <c r="B21" s="253"/>
      <c r="C21" s="253"/>
      <c r="D21" s="254"/>
      <c r="E21" s="153">
        <v>0</v>
      </c>
      <c r="F21" s="153">
        <v>0</v>
      </c>
      <c r="G21" s="153">
        <v>0</v>
      </c>
      <c r="H21" s="153">
        <v>0</v>
      </c>
      <c r="I21" s="15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0" t="str">
        <f>Coordonnées!A1</f>
        <v>Synthèse du Budget</v>
      </c>
      <c r="B1" s="157"/>
      <c r="C1" s="157"/>
      <c r="D1" s="157"/>
      <c r="E1" s="161" t="str">
        <f>Coordonnées!G1</f>
        <v>Administration communale de Lobbes</v>
      </c>
      <c r="F1" s="161"/>
      <c r="G1" s="161"/>
      <c r="H1" s="161"/>
      <c r="I1" s="98" t="str">
        <f>Coordonnées!$U$1</f>
        <v>Code INS</v>
      </c>
      <c r="J1" s="135">
        <f>Coordonnées!$V$1</f>
        <v>56044</v>
      </c>
    </row>
    <row r="2" spans="1:10" ht="16.149999999999999" customHeight="1" x14ac:dyDescent="0.2">
      <c r="A2" s="158"/>
      <c r="B2" s="159"/>
      <c r="C2" s="159"/>
      <c r="D2" s="159"/>
      <c r="E2" s="162"/>
      <c r="F2" s="162"/>
      <c r="G2" s="162"/>
      <c r="H2" s="162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3" t="s">
        <v>45</v>
      </c>
      <c r="F4" s="264"/>
      <c r="G4" s="264"/>
      <c r="H4" s="264"/>
      <c r="I4" s="264"/>
    </row>
    <row r="5" spans="1:10" ht="17.649999999999999" customHeight="1" x14ac:dyDescent="0.2">
      <c r="A5" s="14"/>
      <c r="E5" s="269" t="s">
        <v>72</v>
      </c>
      <c r="F5" s="270"/>
      <c r="G5" s="270"/>
      <c r="H5" s="270"/>
      <c r="I5" s="270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0" t="s">
        <v>35</v>
      </c>
      <c r="B8" s="261"/>
      <c r="C8" s="261"/>
      <c r="D8" s="262"/>
      <c r="E8" s="153">
        <v>595418.91</v>
      </c>
      <c r="F8" s="153">
        <v>895339.14</v>
      </c>
      <c r="G8" s="153">
        <v>1836199.61</v>
      </c>
      <c r="H8" s="153">
        <v>3585194.51</v>
      </c>
      <c r="I8" s="153">
        <v>1923546.65</v>
      </c>
    </row>
    <row r="9" spans="1:10" ht="30" customHeight="1" x14ac:dyDescent="0.2">
      <c r="A9" s="257" t="s">
        <v>18</v>
      </c>
      <c r="B9" s="258"/>
      <c r="C9" s="258"/>
      <c r="D9" s="259"/>
      <c r="E9" s="153">
        <v>495000</v>
      </c>
      <c r="F9" s="153">
        <v>433000</v>
      </c>
      <c r="G9" s="153">
        <v>938000</v>
      </c>
      <c r="H9" s="153">
        <v>1491500</v>
      </c>
      <c r="I9" s="153">
        <v>1103500</v>
      </c>
    </row>
    <row r="10" spans="1:10" ht="30" customHeight="1" x14ac:dyDescent="0.2">
      <c r="A10" s="257" t="s">
        <v>19</v>
      </c>
      <c r="B10" s="258"/>
      <c r="C10" s="258"/>
      <c r="D10" s="259"/>
      <c r="E10" s="153">
        <v>0</v>
      </c>
      <c r="F10" s="153">
        <v>0</v>
      </c>
      <c r="G10" s="153">
        <v>0</v>
      </c>
      <c r="H10" s="153">
        <v>0</v>
      </c>
      <c r="I10" s="153">
        <v>0</v>
      </c>
    </row>
    <row r="11" spans="1:10" ht="30" customHeight="1" x14ac:dyDescent="0.2">
      <c r="A11" s="257" t="s">
        <v>20</v>
      </c>
      <c r="B11" s="258"/>
      <c r="C11" s="258"/>
      <c r="D11" s="259"/>
      <c r="E11" s="153">
        <v>1228464.1299999999</v>
      </c>
      <c r="F11" s="153">
        <v>760625</v>
      </c>
      <c r="G11" s="153">
        <v>1785637.89</v>
      </c>
      <c r="H11" s="153">
        <v>1758000</v>
      </c>
      <c r="I11" s="153">
        <v>882200</v>
      </c>
    </row>
    <row r="12" spans="1:10" ht="30" customHeight="1" x14ac:dyDescent="0.2">
      <c r="A12" s="257" t="s">
        <v>28</v>
      </c>
      <c r="B12" s="258"/>
      <c r="C12" s="258"/>
      <c r="D12" s="259"/>
      <c r="E12" s="153">
        <v>0</v>
      </c>
      <c r="F12" s="153">
        <v>0</v>
      </c>
      <c r="G12" s="153">
        <v>114000</v>
      </c>
      <c r="H12" s="153">
        <v>0</v>
      </c>
      <c r="I12" s="153">
        <v>0</v>
      </c>
    </row>
    <row r="13" spans="1:10" ht="30" customHeight="1" x14ac:dyDescent="0.2">
      <c r="A13" s="257" t="s">
        <v>21</v>
      </c>
      <c r="B13" s="258"/>
      <c r="C13" s="258"/>
      <c r="D13" s="259"/>
      <c r="E13" s="153">
        <v>0</v>
      </c>
      <c r="F13" s="153">
        <v>0</v>
      </c>
      <c r="G13" s="153">
        <v>0</v>
      </c>
      <c r="H13" s="153">
        <v>0</v>
      </c>
      <c r="I13" s="153">
        <v>0</v>
      </c>
    </row>
    <row r="14" spans="1:10" ht="30" customHeight="1" x14ac:dyDescent="0.2">
      <c r="A14" s="257" t="s">
        <v>22</v>
      </c>
      <c r="B14" s="258"/>
      <c r="C14" s="258"/>
      <c r="D14" s="259"/>
      <c r="E14" s="153">
        <v>67500</v>
      </c>
      <c r="F14" s="153">
        <v>67500</v>
      </c>
      <c r="G14" s="153">
        <v>7600</v>
      </c>
      <c r="H14" s="153">
        <v>79500</v>
      </c>
      <c r="I14" s="153">
        <v>79500</v>
      </c>
    </row>
    <row r="15" spans="1:10" ht="30" customHeight="1" x14ac:dyDescent="0.2">
      <c r="A15" s="257" t="s">
        <v>23</v>
      </c>
      <c r="B15" s="258"/>
      <c r="C15" s="258"/>
      <c r="D15" s="259"/>
      <c r="E15" s="153">
        <v>85000</v>
      </c>
      <c r="F15" s="153">
        <v>215000</v>
      </c>
      <c r="G15" s="153">
        <v>763000</v>
      </c>
      <c r="H15" s="153">
        <v>982795.26</v>
      </c>
      <c r="I15" s="153">
        <v>42000</v>
      </c>
    </row>
    <row r="16" spans="1:10" ht="30" customHeight="1" x14ac:dyDescent="0.2">
      <c r="A16" s="249" t="s">
        <v>32</v>
      </c>
      <c r="B16" s="250"/>
      <c r="C16" s="250"/>
      <c r="D16" s="251"/>
      <c r="E16" s="153">
        <v>0</v>
      </c>
      <c r="F16" s="153">
        <v>0</v>
      </c>
      <c r="G16" s="153">
        <v>1656630</v>
      </c>
      <c r="H16" s="153">
        <v>0</v>
      </c>
      <c r="I16" s="153">
        <v>67415.73</v>
      </c>
    </row>
    <row r="17" spans="1:9" ht="30" customHeight="1" x14ac:dyDescent="0.2">
      <c r="A17" s="257" t="s">
        <v>31</v>
      </c>
      <c r="B17" s="258"/>
      <c r="C17" s="258"/>
      <c r="D17" s="259"/>
      <c r="E17" s="153">
        <v>1882000</v>
      </c>
      <c r="F17" s="153">
        <v>1450000</v>
      </c>
      <c r="G17" s="153">
        <v>1450000</v>
      </c>
      <c r="H17" s="153">
        <v>1530000</v>
      </c>
      <c r="I17" s="153">
        <v>250000</v>
      </c>
    </row>
    <row r="18" spans="1:9" ht="30" customHeight="1" x14ac:dyDescent="0.2">
      <c r="A18" s="257" t="s">
        <v>24</v>
      </c>
      <c r="B18" s="258"/>
      <c r="C18" s="258"/>
      <c r="D18" s="259"/>
      <c r="E18" s="153">
        <v>24350</v>
      </c>
      <c r="F18" s="153">
        <v>24000</v>
      </c>
      <c r="G18" s="153">
        <v>24000</v>
      </c>
      <c r="H18" s="153">
        <v>0</v>
      </c>
      <c r="I18" s="153">
        <v>0</v>
      </c>
    </row>
    <row r="19" spans="1:9" ht="30" customHeight="1" x14ac:dyDescent="0.2">
      <c r="A19" s="249" t="s">
        <v>25</v>
      </c>
      <c r="B19" s="250"/>
      <c r="C19" s="250"/>
      <c r="D19" s="251"/>
      <c r="E19" s="153">
        <v>70000</v>
      </c>
      <c r="F19" s="153">
        <v>127000</v>
      </c>
      <c r="G19" s="153">
        <v>150000</v>
      </c>
      <c r="H19" s="153">
        <v>160000</v>
      </c>
      <c r="I19" s="153">
        <v>80000</v>
      </c>
    </row>
    <row r="20" spans="1:9" ht="30" customHeight="1" x14ac:dyDescent="0.2">
      <c r="A20" s="257" t="s">
        <v>26</v>
      </c>
      <c r="B20" s="258"/>
      <c r="C20" s="258"/>
      <c r="D20" s="259"/>
      <c r="E20" s="153">
        <v>0</v>
      </c>
      <c r="F20" s="153">
        <v>0</v>
      </c>
      <c r="G20" s="153">
        <v>0</v>
      </c>
      <c r="H20" s="153">
        <v>0</v>
      </c>
      <c r="I20" s="153">
        <v>0</v>
      </c>
    </row>
    <row r="21" spans="1:9" ht="30" customHeight="1" x14ac:dyDescent="0.2">
      <c r="A21" s="252" t="s">
        <v>27</v>
      </c>
      <c r="B21" s="253"/>
      <c r="C21" s="253"/>
      <c r="D21" s="254"/>
      <c r="E21" s="153">
        <v>0</v>
      </c>
      <c r="F21" s="153">
        <v>0</v>
      </c>
      <c r="G21" s="153">
        <v>0</v>
      </c>
      <c r="H21" s="153">
        <v>0</v>
      </c>
      <c r="I21" s="15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0" t="s">
        <v>39</v>
      </c>
      <c r="B1" s="157"/>
      <c r="C1" s="157"/>
      <c r="D1" s="157"/>
      <c r="E1" s="157"/>
      <c r="F1" s="157"/>
      <c r="G1" s="161" t="str">
        <f>Coordonnées!G1</f>
        <v>Administration communale de Lobbes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27"/>
      <c r="W1" s="125"/>
      <c r="X1" s="98" t="str">
        <f>Coordonnées!$U$1</f>
        <v>Code INS</v>
      </c>
      <c r="Y1" s="135">
        <f>Coordonnées!$V$1</f>
        <v>56044</v>
      </c>
    </row>
    <row r="2" spans="1:25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0" t="str">
        <f>Coordonnées!A1</f>
        <v>Synthèse du Budget</v>
      </c>
      <c r="B1" s="157"/>
      <c r="C1" s="157"/>
      <c r="D1" s="157"/>
      <c r="E1" s="157"/>
      <c r="F1" s="157"/>
      <c r="G1" s="161" t="str">
        <f>Coordonnées!G1</f>
        <v>Administration communale de Lobbes</v>
      </c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25"/>
      <c r="W1" s="125"/>
      <c r="X1" s="98" t="str">
        <f>Coordonnées!$U$1</f>
        <v>Code INS</v>
      </c>
      <c r="Y1" s="135">
        <f>Coordonnées!$V$1</f>
        <v>56044</v>
      </c>
    </row>
    <row r="2" spans="1:25" x14ac:dyDescent="0.2">
      <c r="A2" s="158"/>
      <c r="B2" s="159"/>
      <c r="C2" s="159"/>
      <c r="D2" s="159"/>
      <c r="E2" s="159"/>
      <c r="F2" s="159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222" t="s">
        <v>49</v>
      </c>
      <c r="B9" s="222"/>
      <c r="C9" s="222"/>
      <c r="D9" s="222"/>
      <c r="E9" s="222"/>
      <c r="F9" s="272" t="s">
        <v>50</v>
      </c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</row>
    <row r="10" spans="1:25" ht="49.9" customHeight="1" x14ac:dyDescent="0.2">
      <c r="A10" s="222" t="s">
        <v>29</v>
      </c>
      <c r="B10" s="222"/>
      <c r="C10" s="222"/>
      <c r="D10" s="222"/>
      <c r="E10" s="222"/>
      <c r="F10" s="271" t="s">
        <v>51</v>
      </c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</row>
    <row r="11" spans="1:25" ht="49.9" customHeight="1" x14ac:dyDescent="0.2">
      <c r="A11" s="222" t="s">
        <v>52</v>
      </c>
      <c r="B11" s="222"/>
      <c r="C11" s="222"/>
      <c r="D11" s="222"/>
      <c r="E11" s="222"/>
      <c r="F11" s="271" t="s">
        <v>53</v>
      </c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</row>
    <row r="12" spans="1:25" ht="49.9" customHeight="1" x14ac:dyDescent="0.2">
      <c r="A12" s="222" t="s">
        <v>54</v>
      </c>
      <c r="B12" s="222"/>
      <c r="C12" s="222"/>
      <c r="D12" s="222"/>
      <c r="E12" s="222"/>
      <c r="F12" s="271" t="s">
        <v>74</v>
      </c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</row>
    <row r="13" spans="1:25" ht="49.9" customHeight="1" x14ac:dyDescent="0.2">
      <c r="A13" s="222" t="s">
        <v>55</v>
      </c>
      <c r="B13" s="222"/>
      <c r="C13" s="222"/>
      <c r="D13" s="222"/>
      <c r="E13" s="222"/>
      <c r="F13" s="271" t="s">
        <v>56</v>
      </c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</row>
    <row r="14" spans="1:25" ht="49.9" customHeight="1" x14ac:dyDescent="0.2">
      <c r="A14" s="222" t="s">
        <v>57</v>
      </c>
      <c r="B14" s="222"/>
      <c r="C14" s="222"/>
      <c r="D14" s="222"/>
      <c r="E14" s="222"/>
      <c r="F14" s="271" t="s">
        <v>75</v>
      </c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</row>
    <row r="15" spans="1:25" ht="52.15" customHeight="1" x14ac:dyDescent="0.2">
      <c r="A15" s="222" t="s">
        <v>58</v>
      </c>
      <c r="B15" s="222"/>
      <c r="C15" s="222"/>
      <c r="D15" s="222"/>
      <c r="E15" s="222"/>
      <c r="F15" s="271" t="s">
        <v>59</v>
      </c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</row>
    <row r="16" spans="1:25" ht="49.9" customHeight="1" x14ac:dyDescent="0.2">
      <c r="A16" s="271" t="s">
        <v>60</v>
      </c>
      <c r="B16" s="271"/>
      <c r="C16" s="271"/>
      <c r="D16" s="271"/>
      <c r="E16" s="271"/>
      <c r="F16" s="271" t="s">
        <v>61</v>
      </c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</row>
    <row r="17" spans="1:23" ht="49.9" customHeight="1" x14ac:dyDescent="0.2">
      <c r="A17" s="222" t="s">
        <v>62</v>
      </c>
      <c r="B17" s="222"/>
      <c r="C17" s="222"/>
      <c r="D17" s="222"/>
      <c r="E17" s="222"/>
      <c r="F17" s="271" t="s">
        <v>76</v>
      </c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</row>
    <row r="18" spans="1:23" ht="49.9" customHeight="1" x14ac:dyDescent="0.2">
      <c r="A18" s="222" t="s">
        <v>63</v>
      </c>
      <c r="B18" s="222"/>
      <c r="C18" s="222"/>
      <c r="D18" s="222"/>
      <c r="E18" s="222"/>
      <c r="F18" s="271" t="s">
        <v>64</v>
      </c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Véronique Hennuy</cp:lastModifiedBy>
  <cp:lastPrinted>2024-12-03T14:33:46Z</cp:lastPrinted>
  <dcterms:created xsi:type="dcterms:W3CDTF">2006-02-10T09:03:57Z</dcterms:created>
  <dcterms:modified xsi:type="dcterms:W3CDTF">2025-10-29T15:28:18Z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