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ob-s-vfs-01\docprive\cpt1\My Documents\Traitement de texte\Budget\Budget 2025\"/>
    </mc:Choice>
  </mc:AlternateContent>
  <xr:revisionPtr revIDLastSave="0" documentId="13_ncr:1_{FFC5C42B-128D-476E-94CA-47CBAA25C756}" xr6:coauthVersionLast="47" xr6:coauthVersionMax="47" xr10:uidLastSave="{00000000-0000-0000-0000-000000000000}"/>
  <bookViews>
    <workbookView xWindow="-120" yWindow="-120" windowWidth="29040" windowHeight="1584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_xlnm.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T9" i="23" s="1"/>
  <c r="Q26" i="29"/>
  <c r="Q29" i="29" s="1"/>
  <c r="N26" i="29"/>
  <c r="N29" i="29" s="1"/>
  <c r="K26" i="29"/>
  <c r="K29" i="29" s="1"/>
  <c r="H26" i="29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Q9" i="23" l="1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9" i="29" l="1"/>
  <c r="Q9" i="29" s="1"/>
  <c r="N9" i="29" s="1"/>
  <c r="K9" i="29" s="1"/>
  <c r="H9" i="29" s="1"/>
  <c r="T21" i="29"/>
  <c r="Q21" i="29" s="1"/>
  <c r="N21" i="29" s="1"/>
  <c r="K21" i="29" s="1"/>
  <c r="H21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<sst xmlns="http://schemas.openxmlformats.org/spreadsheetml/2006/main" count="188" uniqueCount="100">
  <si>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</si>
  <si>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</si>
  <si>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</si>
  <si>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</si>
  <si>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</si>
  <si>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</si>
  <si>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</si>
  <si>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</si>
  <si>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</si>
  <si>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</si>
  <si>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</si>
  <si>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</si>
  <si>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</si>
  <si>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</si>
  <si>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</si>
  <si>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</si>
  <si>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</si>
  <si>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</si>
  <si>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</si>
  <si>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</si>
  <si>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</si>
  <si>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</si>
  <si>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</si>
  <si>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</si>
  <si>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</si>
  <si>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</si>
  <si>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</si>
  <si>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</si>
  <si>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</si>
  <si>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</si>
  <si>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</si>
  <si>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</si>
  <si>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</si>
  <si>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</si>
  <si>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</si>
  <si>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</si>
  <si>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</si>
  <si>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</si>
  <si>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</si>
  <si>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</si>
  <si>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</si>
  <si>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</si>
  <si>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</si>
  <si>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</si>
  <si>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</si>
  <si>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</si>
  <si>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</si>
  <si>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</si>
  <si>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</si>
  <si>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</si>
  <si>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</si>
  <si>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</si>
  <si>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</si>
  <si>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</si>
  <si>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</si>
  <si>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</si>
  <si>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</si>
  <si>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</si>
  <si>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</si>
  <si>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</si>
  <si>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</si>
  <si>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</si>
  <si>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</si>
  <si>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</si>
  <si>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</si>
  <si>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</si>
  <si>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</si>
  <si>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</si>
  <si>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</si>
  <si>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</si>
  <si>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</si>
  <si>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</si>
  <si>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</si>
  <si>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</si>
  <si>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</si>
  <si>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</si>
  <si>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</si>
  <si>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</si>
  <si>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Lobbes</t>
  </si>
  <si>
    <t>Administration communale de :</t>
  </si>
  <si>
    <t>LOBBES</t>
  </si>
  <si>
    <t>rue du Pont, 1</t>
  </si>
  <si>
    <t>6540 LOBBES</t>
  </si>
  <si>
    <t>www.lobbes.be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</si>
  <si>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</si>
  <si>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</si>
  <si>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</si>
  <si>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</si>
  <si>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</si>
  <si>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Pierre FONTAINE</t>
  </si>
  <si>
    <t>071597731</t>
  </si>
  <si>
    <t>071594808</t>
  </si>
  <si>
    <t>direction.generale@lobbes.be</t>
  </si>
  <si>
    <t>Pascale STEENHOUDT</t>
  </si>
  <si>
    <t>071960691</t>
  </si>
  <si>
    <t>directrice.financiere@lobbes.be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</si>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</sst>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72" formatCode="#\ ##0.00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74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4" fontId="21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/>
    <xf numFmtId="0" fontId="14" fillId="23" borderId="0" xfId="0" applyFont="1" applyFill="1"/>
    <xf numFmtId="0" fontId="14" fillId="23" borderId="3" xfId="0" applyFont="1" applyFill="1" applyBorder="1"/>
    <xf numFmtId="0" fontId="14" fillId="23" borderId="11" xfId="0" applyFont="1" applyFill="1" applyBorder="1"/>
    <xf numFmtId="0" fontId="14" fillId="23" borderId="1" xfId="0" applyFont="1" applyFill="1" applyBorder="1"/>
    <xf numFmtId="0" fontId="14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/>
    <xf numFmtId="0" fontId="10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6" fillId="23" borderId="0" xfId="0" applyFont="1" applyFill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4" fillId="12" borderId="14" xfId="0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167" fontId="14" fillId="13" borderId="17" xfId="5" applyNumberFormat="1" applyFont="1" applyFill="1" applyBorder="1" applyAlignment="1">
      <alignment horizontal="center" vertical="center"/>
    </xf>
    <xf numFmtId="167" fontId="14" fillId="13" borderId="18" xfId="5" applyNumberFormat="1" applyFont="1" applyFill="1" applyBorder="1" applyAlignment="1">
      <alignment horizontal="center" vertical="center"/>
    </xf>
    <xf numFmtId="167" fontId="14" fillId="13" borderId="19" xfId="5" applyNumberFormat="1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5" fillId="12" borderId="5" xfId="0" applyFont="1" applyFill="1" applyBorder="1" applyAlignment="1">
      <alignment horizontal="right" vertical="center"/>
    </xf>
    <xf numFmtId="0" fontId="15" fillId="12" borderId="15" xfId="0" applyFont="1" applyFill="1" applyBorder="1" applyAlignment="1">
      <alignment horizontal="right" vertical="center"/>
    </xf>
    <xf numFmtId="0" fontId="15" fillId="12" borderId="5" xfId="0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4" borderId="17" xfId="5" applyNumberFormat="1" applyFont="1" applyFill="1" applyBorder="1" applyAlignment="1">
      <alignment vertical="center"/>
    </xf>
    <xf numFmtId="165" fontId="12" fillId="14" borderId="18" xfId="5" applyNumberFormat="1" applyFont="1" applyFill="1" applyBorder="1" applyAlignment="1">
      <alignment vertical="center"/>
    </xf>
    <xf numFmtId="165" fontId="12" fillId="14" borderId="19" xfId="5" applyNumberFormat="1" applyFont="1" applyFill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165" fontId="12" fillId="18" borderId="17" xfId="5" applyNumberFormat="1" applyFont="1" applyFill="1" applyBorder="1" applyAlignment="1">
      <alignment vertical="center"/>
    </xf>
    <xf numFmtId="165" fontId="12" fillId="18" borderId="18" xfId="5" applyNumberFormat="1" applyFont="1" applyFill="1" applyBorder="1" applyAlignment="1">
      <alignment vertical="center"/>
    </xf>
    <xf numFmtId="165" fontId="12" fillId="18" borderId="19" xfId="5" applyNumberFormat="1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18" borderId="19" xfId="0" applyFont="1" applyFill="1" applyBorder="1" applyAlignment="1">
      <alignment horizontal="left" vertical="center"/>
    </xf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172" fontId="12" fillId="2" borderId="10" xfId="5" applyNumberFormat="1" applyFont="1" applyFill="1" applyBorder="1" applyAlignment="1">
      <alignment vertical="center"/>
    </xf>
    <xf numFmtId="172" fontId="12" fillId="2" borderId="7" xfId="5" applyNumberFormat="1" applyFont="1" applyFill="1" applyBorder="1" applyAlignment="1">
      <alignment vertical="center"/>
    </xf>
    <xf numFmtId="172" fontId="12" fillId="2" borderId="20" xfId="5" applyNumberFormat="1" applyFont="1" applyFill="1" applyBorder="1" applyAlignment="1">
      <alignment vertical="center"/>
    </xf>
    <xf numFmtId="172" fontId="12" fillId="2" borderId="12" xfId="5" applyNumberFormat="1" applyFont="1" applyFill="1" applyBorder="1" applyAlignment="1">
      <alignment vertical="center"/>
    </xf>
    <xf numFmtId="172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#\ ##0_ ;\-#\ ##0\ </c:formatCode>
                <c:ptCount val="5"/>
                <c:pt idx="0">
                  <c:v>60629.549999999814</c:v>
                </c:pt>
                <c:pt idx="1">
                  <c:v>41981.080000000075</c:v>
                </c:pt>
                <c:pt idx="2">
                  <c:v>262593.58999999985</c:v>
                </c:pt>
                <c:pt idx="3">
                  <c:v>36612.75</c:v>
                </c:pt>
                <c:pt idx="4">
                  <c:v>9497.0500000007451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#\ ##0_ ;\-#\ ##0\ </c:formatCode>
                <c:ptCount val="5"/>
                <c:pt idx="0">
                  <c:v>2231723.6900000004</c:v>
                </c:pt>
                <c:pt idx="1">
                  <c:v>1941732.9300000006</c:v>
                </c:pt>
                <c:pt idx="2">
                  <c:v>2111394.040000001</c:v>
                </c:pt>
                <c:pt idx="3">
                  <c:v>2918080.7100000009</c:v>
                </c:pt>
                <c:pt idx="4">
                  <c:v>2469625.6400000006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#\ ##0\ _€_-;\-* #\ ##0\ _€_-;_-* "-"??\ _€_-;_-@_-</c:formatCode>
                <c:ptCount val="5"/>
                <c:pt idx="0">
                  <c:v>6733524.6799999997</c:v>
                </c:pt>
                <c:pt idx="1">
                  <c:v>7169135.9199999999</c:v>
                </c:pt>
                <c:pt idx="2">
                  <c:v>7889772.25</c:v>
                </c:pt>
                <c:pt idx="3">
                  <c:v>8838788.9700000007</c:v>
                </c:pt>
                <c:pt idx="4">
                  <c:v>8498125.25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#\ ##0\ _€_-;\-* #\ ##0\ _€_-;_-* "-"??\ _€_-;_-@_-</c:formatCode>
                <c:ptCount val="5"/>
                <c:pt idx="0">
                  <c:v>6794154.2299999995</c:v>
                </c:pt>
                <c:pt idx="1">
                  <c:v>7211117</c:v>
                </c:pt>
                <c:pt idx="2">
                  <c:v>8152365.8399999999</c:v>
                </c:pt>
                <c:pt idx="3">
                  <c:v>8875401.7200000007</c:v>
                </c:pt>
                <c:pt idx="4">
                  <c:v>8507622.3000000007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_€_-;\-* #\ 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#\ ##0\ _€_-;\-* #\ ##0\ _€_-;_-* "-"??\ _€_-;_-@_-</c:formatCode>
                <c:ptCount val="5"/>
                <c:pt idx="0">
                  <c:v>4600781.68</c:v>
                </c:pt>
                <c:pt idx="1">
                  <c:v>3708770.68</c:v>
                </c:pt>
                <c:pt idx="2">
                  <c:v>6662270.6799999997</c:v>
                </c:pt>
                <c:pt idx="3">
                  <c:v>8124145.6799999997</c:v>
                </c:pt>
                <c:pt idx="4">
                  <c:v>3547645.68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#\ ##0\ _€_-;\-* #\ ##0\ _€_-;_-* "-"??\ _€_-;_-@_-</c:formatCode>
                <c:ptCount val="5"/>
                <c:pt idx="0">
                  <c:v>3852314.13</c:v>
                </c:pt>
                <c:pt idx="1">
                  <c:v>3340818.46</c:v>
                </c:pt>
                <c:pt idx="2">
                  <c:v>6888867.8900000006</c:v>
                </c:pt>
                <c:pt idx="3">
                  <c:v>6001795.2599999998</c:v>
                </c:pt>
                <c:pt idx="4">
                  <c:v>2222000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\ _€_-;\-* #\ 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57" t="s">
        <v>84</v>
      </c>
      <c r="B1" s="151"/>
      <c r="C1" s="151"/>
      <c r="D1" s="151"/>
      <c r="E1" s="151"/>
      <c r="F1" s="151"/>
      <c r="G1" s="251" t="s">
        <v>78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25"/>
      <c r="U1" s="98" t="s">
        <v>12</v>
      </c>
      <c r="V1" s="135">
        <v>56044</v>
      </c>
    </row>
    <row r="2" spans="1:22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26"/>
      <c r="U2" s="99" t="s">
        <v>1</v>
      </c>
      <c r="V2" s="136">
        <f>R27</f>
        <v>2025</v>
      </c>
    </row>
    <row r="3" spans="1:22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U3" s="71" t="s">
        <v>30</v>
      </c>
      <c r="V3" s="147">
        <v>2</v>
      </c>
    </row>
    <row r="4" spans="1:22" ht="13.9" customHeight="1" thickBot="1">
      <c r="A4" s="61"/>
      <c r="B4" s="15"/>
      <c r="C4" s="15"/>
      <c r="D4" s="15"/>
      <c r="E4" s="15"/>
      <c r="F4" s="25"/>
      <c r="G4" s="25"/>
      <c r="H4" s="15"/>
      <c r="I4" s="15"/>
      <c r="J4" s="25"/>
      <c r="K4" s="25"/>
      <c r="L4" s="25"/>
      <c r="M4" s="25"/>
      <c r="N4" s="15"/>
      <c r="O4" s="15"/>
      <c r="P4" s="71"/>
      <c r="Q4" s="71"/>
      <c r="R4" s="72"/>
      <c r="S4" s="72"/>
    </row>
    <row r="5" spans="1:22" ht="13.9" customHeight="1" thickTop="1">
      <c r="C5" s="74"/>
      <c r="D5" s="75"/>
      <c r="E5" s="75"/>
      <c r="F5" s="75"/>
      <c r="G5" s="75"/>
      <c r="H5" s="76"/>
      <c r="I5" s="76"/>
      <c r="J5" s="75"/>
      <c r="K5" s="75"/>
      <c r="L5" s="76"/>
      <c r="M5" s="76"/>
      <c r="N5" s="76"/>
      <c r="O5" s="76"/>
      <c r="P5" s="75"/>
      <c r="Q5" s="75"/>
      <c r="R5" s="77"/>
      <c r="S5" s="77"/>
      <c r="T5" s="78"/>
      <c r="U5" s="79"/>
    </row>
    <row r="6" spans="1:22" ht="13.9" customHeight="1">
      <c r="C6" s="80"/>
      <c r="D6" s="81"/>
      <c r="E6" s="81"/>
      <c r="F6" s="81"/>
      <c r="G6" s="143"/>
      <c r="H6" s="144"/>
      <c r="I6" s="144"/>
      <c r="J6" s="143"/>
      <c r="K6" s="143"/>
      <c r="L6" s="144"/>
      <c r="M6" s="144"/>
      <c r="N6" s="144"/>
      <c r="O6" s="144"/>
      <c r="P6" s="143"/>
      <c r="Q6" s="143"/>
      <c r="R6" s="145"/>
      <c r="S6" s="145"/>
      <c r="T6" s="84"/>
      <c r="U6" s="85"/>
    </row>
    <row r="7" spans="1:22" ht="13.9" customHeight="1">
      <c r="C7" s="80"/>
      <c r="D7" s="81"/>
      <c r="E7" s="81"/>
      <c r="F7" s="141"/>
      <c r="G7" s="258" t="s">
        <v>85</v>
      </c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42"/>
      <c r="U7" s="85"/>
    </row>
    <row r="8" spans="1:22" ht="13.9" customHeight="1">
      <c r="C8" s="80"/>
      <c r="D8" s="81"/>
      <c r="E8" s="81"/>
      <c r="F8" s="141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46"/>
      <c r="T8" s="142"/>
      <c r="U8" s="85"/>
      <c r="V8" s="73"/>
    </row>
    <row r="9" spans="1:22" ht="13.9" customHeight="1">
      <c r="C9" s="80"/>
      <c r="D9" s="81"/>
      <c r="E9" s="81"/>
      <c r="F9" s="141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46"/>
      <c r="T9" s="142"/>
      <c r="U9" s="85"/>
    </row>
    <row r="10" spans="1:22" ht="13.9" customHeight="1">
      <c r="C10" s="80"/>
      <c r="D10" s="81"/>
      <c r="E10" s="81"/>
      <c r="F10" s="141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46"/>
      <c r="T10" s="142"/>
      <c r="U10" s="85"/>
    </row>
    <row r="11" spans="1:22" ht="13.9" customHeight="1">
      <c r="C11" s="80"/>
      <c r="D11" s="81"/>
      <c r="E11" s="81"/>
      <c r="F11" s="81"/>
      <c r="G11" s="259" t="s">
        <v>86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2"/>
      <c r="T11" s="84"/>
      <c r="U11" s="85"/>
    </row>
    <row r="12" spans="1:22" ht="13.9" customHeight="1">
      <c r="C12" s="80"/>
      <c r="D12" s="81"/>
      <c r="E12" s="81"/>
      <c r="F12" s="81"/>
      <c r="G12" s="81"/>
      <c r="H12" s="82"/>
      <c r="I12" s="82"/>
      <c r="J12" s="81"/>
      <c r="K12" s="81"/>
      <c r="L12" s="82"/>
      <c r="M12" s="82"/>
      <c r="N12" s="82"/>
      <c r="O12" s="82"/>
      <c r="P12" s="81"/>
      <c r="Q12" s="81"/>
      <c r="R12" s="83"/>
      <c r="S12" s="83"/>
      <c r="T12" s="84"/>
      <c r="U12" s="85"/>
    </row>
    <row r="13" spans="1:22" ht="13.9" customHeight="1">
      <c r="C13" s="80"/>
      <c r="D13" s="81"/>
      <c r="E13" s="81"/>
      <c r="F13" s="81"/>
      <c r="G13" s="81"/>
      <c r="H13" s="82"/>
      <c r="I13" s="82"/>
      <c r="J13" s="81"/>
      <c r="K13" s="81"/>
      <c r="L13" s="82"/>
      <c r="M13" s="82"/>
      <c r="N13" s="82"/>
      <c r="O13" s="82"/>
      <c r="P13" s="81"/>
      <c r="Q13" s="81"/>
      <c r="R13" s="83"/>
      <c r="S13" s="83"/>
      <c r="T13" s="84"/>
      <c r="U13" s="85"/>
    </row>
    <row r="14" spans="1:22" ht="13.9" customHeight="1" thickBot="1">
      <c r="C14" s="86"/>
      <c r="D14" s="87"/>
      <c r="E14" s="87"/>
      <c r="F14" s="87"/>
      <c r="G14" s="87"/>
      <c r="H14" s="88"/>
      <c r="I14" s="88"/>
      <c r="J14" s="87"/>
      <c r="K14" s="87"/>
      <c r="L14" s="88"/>
      <c r="M14" s="88"/>
      <c r="N14" s="88"/>
      <c r="O14" s="88"/>
      <c r="P14" s="87"/>
      <c r="Q14" s="87"/>
      <c r="R14" s="89"/>
      <c r="S14" s="89"/>
      <c r="T14" s="90"/>
      <c r="U14" s="91"/>
    </row>
    <row r="15" spans="1:22" ht="13.9" customHeight="1" thickTop="1">
      <c r="C15" s="138"/>
      <c r="D15" s="138"/>
      <c r="E15" s="138"/>
      <c r="F15" s="138"/>
      <c r="G15" s="138"/>
      <c r="H15" s="138"/>
      <c r="I15" s="138"/>
    </row>
    <row r="16" spans="1:22" ht="13.15" customHeight="1">
      <c r="C16" s="24"/>
      <c r="D16" s="23"/>
      <c r="E16" s="23"/>
      <c r="F16" s="23"/>
      <c r="G16" s="23"/>
      <c r="H16" s="23"/>
      <c r="I16" s="23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5"/>
    </row>
    <row r="17" spans="3:21" ht="16.149999999999999" customHeight="1">
      <c r="C17" s="252" t="s">
        <v>79</v>
      </c>
      <c r="D17" s="161"/>
      <c r="E17" s="161"/>
      <c r="F17" s="161"/>
      <c r="G17" s="161"/>
      <c r="H17" s="161"/>
      <c r="I17" s="161"/>
      <c r="J17" s="253" t="s">
        <v>80</v>
      </c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6"/>
    </row>
    <row r="18" spans="3:21" ht="16.149999999999999" customHeight="1">
      <c r="C18" s="104"/>
      <c r="D18" s="22"/>
      <c r="E18" s="18"/>
      <c r="F18" s="18"/>
      <c r="G18" s="18"/>
      <c r="H18" s="18"/>
      <c r="O18" s="18"/>
      <c r="P18" s="18"/>
      <c r="Q18" s="18"/>
      <c r="R18" s="18"/>
      <c r="U18" s="6"/>
    </row>
    <row r="19" spans="3:21" ht="16.149999999999999" customHeight="1">
      <c r="C19" s="160" t="s">
        <v>4</v>
      </c>
      <c r="D19" s="161"/>
      <c r="E19" s="161"/>
      <c r="F19" s="161"/>
      <c r="G19" s="161"/>
      <c r="H19" s="161"/>
      <c r="I19" s="162"/>
      <c r="J19" s="254" t="s">
        <v>81</v>
      </c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6"/>
    </row>
    <row r="20" spans="3:21" ht="16.149999999999999" customHeight="1">
      <c r="C20" s="19"/>
      <c r="J20" s="255" t="s">
        <v>82</v>
      </c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6"/>
    </row>
    <row r="21" spans="3:21" ht="16.149999999999999" customHeight="1">
      <c r="C21" s="19"/>
      <c r="I21" s="18"/>
      <c r="J21" s="256" t="s">
        <v>83</v>
      </c>
      <c r="K21" s="100"/>
      <c r="L21" s="100"/>
      <c r="M21" s="100"/>
      <c r="N21" s="100"/>
      <c r="O21" s="100"/>
      <c r="P21" s="100"/>
      <c r="Q21" s="100"/>
      <c r="R21" s="100"/>
      <c r="S21" s="100"/>
      <c r="T21" s="101"/>
      <c r="U21" s="6"/>
    </row>
    <row r="22" spans="3:21" ht="16.149999999999999" customHeight="1">
      <c r="C22" s="19"/>
      <c r="I22" s="18"/>
      <c r="J22" s="18"/>
      <c r="K22" s="18"/>
      <c r="L22" s="18"/>
      <c r="M22" s="18"/>
      <c r="S22" s="28"/>
      <c r="T22" s="29"/>
      <c r="U22" s="6"/>
    </row>
    <row r="23" spans="3:21" ht="16.149999999999999" customHeight="1">
      <c r="C23" s="260" t="s">
        <v>87</v>
      </c>
      <c r="D23" s="163"/>
      <c r="E23" s="163"/>
      <c r="F23" s="163"/>
      <c r="G23" s="163"/>
      <c r="H23" s="163"/>
      <c r="I23" s="164"/>
      <c r="J23" s="261"/>
      <c r="K23" s="93"/>
      <c r="L23" s="93"/>
      <c r="M23" s="94"/>
      <c r="S23" s="28"/>
      <c r="T23" s="29"/>
      <c r="U23" s="6"/>
    </row>
    <row r="24" spans="3:21" ht="16.149999999999999" customHeight="1">
      <c r="C24" s="104"/>
      <c r="D24" s="92"/>
      <c r="E24" s="92"/>
      <c r="F24" s="92"/>
      <c r="G24" s="92"/>
      <c r="H24" s="140"/>
      <c r="I24" s="105"/>
      <c r="J24" s="18"/>
      <c r="K24" s="18"/>
      <c r="L24" s="18"/>
      <c r="M24" s="18"/>
      <c r="S24" s="28"/>
      <c r="T24" s="29"/>
      <c r="U24" s="6"/>
    </row>
    <row r="25" spans="3:21" ht="16.149999999999999" customHeight="1">
      <c r="C25" s="160" t="s">
        <v>36</v>
      </c>
      <c r="D25" s="161"/>
      <c r="E25" s="161"/>
      <c r="F25" s="161"/>
      <c r="G25" s="161"/>
      <c r="H25" s="161"/>
      <c r="I25" s="162"/>
      <c r="J25" s="261"/>
      <c r="K25" s="93"/>
      <c r="L25" s="93"/>
      <c r="M25" s="94"/>
      <c r="S25" s="28"/>
      <c r="T25" s="29"/>
      <c r="U25" s="6"/>
    </row>
    <row r="26" spans="3:21" ht="16.149999999999999" customHeight="1">
      <c r="C26" s="104"/>
      <c r="D26" s="140"/>
      <c r="E26" s="140"/>
      <c r="F26" s="140"/>
      <c r="G26" s="140"/>
      <c r="H26" s="140"/>
      <c r="I26" s="105"/>
      <c r="J26" s="18"/>
      <c r="K26" s="18"/>
      <c r="L26" s="18"/>
      <c r="M26" s="18"/>
      <c r="U26" s="6"/>
    </row>
    <row r="27" spans="3:21" ht="16.899999999999999" customHeight="1">
      <c r="C27" s="160" t="s">
        <v>42</v>
      </c>
      <c r="D27" s="161"/>
      <c r="E27" s="161"/>
      <c r="F27" s="161"/>
      <c r="G27" s="161"/>
      <c r="H27" s="161"/>
      <c r="I27" s="162"/>
      <c r="J27" s="262" t="s">
        <v>88</v>
      </c>
      <c r="K27" s="139"/>
      <c r="L27" s="93"/>
      <c r="M27" s="94"/>
      <c r="O27" s="161" t="s">
        <v>1</v>
      </c>
      <c r="P27" s="161"/>
      <c r="Q27" s="162"/>
      <c r="R27" s="168">
        <v>2025</v>
      </c>
      <c r="S27" s="169"/>
      <c r="U27" s="6"/>
    </row>
    <row r="28" spans="3:21" ht="16.899999999999999" customHeight="1">
      <c r="C28" s="19"/>
      <c r="I28" s="20"/>
      <c r="J28" s="18"/>
      <c r="K28" s="18"/>
      <c r="L28" s="18"/>
      <c r="M28" s="18"/>
      <c r="U28" s="6"/>
    </row>
    <row r="29" spans="3:21" ht="16.899999999999999" customHeight="1">
      <c r="C29" s="148" t="s">
        <v>33</v>
      </c>
      <c r="D29" s="149"/>
      <c r="E29" s="149"/>
      <c r="F29" s="149"/>
      <c r="G29" s="149"/>
      <c r="H29" s="149"/>
      <c r="I29" s="149"/>
      <c r="J29" s="263" t="s">
        <v>89</v>
      </c>
      <c r="K29" s="97"/>
      <c r="L29" s="97"/>
      <c r="M29" s="97"/>
      <c r="N29" s="97"/>
      <c r="O29" s="97"/>
      <c r="P29" s="97"/>
      <c r="Q29" s="97"/>
      <c r="R29" s="97"/>
      <c r="S29" s="97"/>
      <c r="T29" s="30"/>
      <c r="U29" s="11"/>
    </row>
    <row r="30" spans="3:21" ht="16.899999999999999" customHeight="1">
      <c r="C30" s="158" t="s">
        <v>5</v>
      </c>
      <c r="D30" s="159"/>
      <c r="E30" s="159"/>
      <c r="F30" s="159"/>
      <c r="G30" s="159"/>
      <c r="H30" s="159"/>
      <c r="I30" s="159"/>
      <c r="J30" s="264" t="s">
        <v>90</v>
      </c>
      <c r="K30" s="156"/>
      <c r="L30" s="156"/>
      <c r="M30" s="156"/>
      <c r="N30" s="156"/>
      <c r="O30" s="156"/>
      <c r="P30" s="156"/>
      <c r="Q30" s="156"/>
      <c r="R30" s="156"/>
      <c r="S30" s="156"/>
      <c r="U30" s="6"/>
    </row>
    <row r="31" spans="3:21" ht="16.899999999999999" customHeight="1">
      <c r="C31" s="160" t="s">
        <v>6</v>
      </c>
      <c r="D31" s="161"/>
      <c r="E31" s="161"/>
      <c r="F31" s="161"/>
      <c r="G31" s="161"/>
      <c r="H31" s="161"/>
      <c r="I31" s="161"/>
      <c r="J31" s="265" t="s">
        <v>91</v>
      </c>
      <c r="K31" s="157"/>
      <c r="L31" s="157"/>
      <c r="M31" s="157"/>
      <c r="N31" s="157"/>
      <c r="O31" s="157"/>
      <c r="P31" s="157"/>
      <c r="Q31" s="157"/>
      <c r="R31" s="157"/>
      <c r="S31" s="157"/>
      <c r="U31" s="6"/>
    </row>
    <row r="32" spans="3:21" ht="16.899999999999999" customHeight="1">
      <c r="C32" s="160" t="s">
        <v>7</v>
      </c>
      <c r="D32" s="161"/>
      <c r="E32" s="161"/>
      <c r="F32" s="161"/>
      <c r="G32" s="161"/>
      <c r="H32" s="161"/>
      <c r="I32" s="161"/>
      <c r="J32" s="266" t="s">
        <v>92</v>
      </c>
      <c r="K32" s="165"/>
      <c r="L32" s="165"/>
      <c r="M32" s="165"/>
      <c r="N32" s="165"/>
      <c r="O32" s="165"/>
      <c r="P32" s="165"/>
      <c r="Q32" s="165"/>
      <c r="R32" s="165"/>
      <c r="S32" s="165"/>
      <c r="U32" s="6"/>
    </row>
    <row r="33" spans="3:21" ht="16.899999999999999" customHeight="1">
      <c r="C33" s="19"/>
      <c r="K33" s="20"/>
      <c r="L33" s="18"/>
      <c r="M33" s="18"/>
      <c r="N33" s="18"/>
      <c r="O33" s="18"/>
      <c r="U33" s="6"/>
    </row>
    <row r="34" spans="3:21" ht="16.899999999999999" customHeight="1">
      <c r="C34" s="148" t="s">
        <v>34</v>
      </c>
      <c r="D34" s="149"/>
      <c r="E34" s="149"/>
      <c r="F34" s="149"/>
      <c r="G34" s="149"/>
      <c r="H34" s="149"/>
      <c r="I34" s="149"/>
      <c r="J34" s="263" t="s">
        <v>93</v>
      </c>
      <c r="K34" s="21"/>
      <c r="L34" s="97"/>
      <c r="M34" s="21"/>
      <c r="N34" s="21"/>
      <c r="O34" s="21"/>
      <c r="P34" s="21"/>
      <c r="Q34" s="21"/>
      <c r="R34" s="21"/>
      <c r="S34" s="21"/>
      <c r="T34" s="30"/>
      <c r="U34" s="11"/>
    </row>
    <row r="35" spans="3:21" ht="16.899999999999999" customHeight="1">
      <c r="C35" s="158" t="s">
        <v>5</v>
      </c>
      <c r="D35" s="159"/>
      <c r="E35" s="159"/>
      <c r="F35" s="159"/>
      <c r="G35" s="159"/>
      <c r="H35" s="159"/>
      <c r="I35" s="159"/>
      <c r="J35" s="264" t="s">
        <v>94</v>
      </c>
      <c r="K35" s="166"/>
      <c r="L35" s="166"/>
      <c r="M35" s="166"/>
      <c r="N35" s="166"/>
      <c r="O35" s="166"/>
      <c r="P35" s="166"/>
      <c r="Q35" s="166"/>
      <c r="R35" s="166"/>
      <c r="S35" s="166"/>
      <c r="T35" s="27"/>
      <c r="U35" s="5"/>
    </row>
    <row r="36" spans="3:21" ht="16.899999999999999" customHeight="1">
      <c r="C36" s="160" t="s">
        <v>6</v>
      </c>
      <c r="D36" s="161"/>
      <c r="E36" s="161"/>
      <c r="F36" s="161"/>
      <c r="G36" s="161"/>
      <c r="H36" s="161"/>
      <c r="I36" s="161"/>
      <c r="J36" s="265" t="s">
        <v>91</v>
      </c>
      <c r="K36" s="157"/>
      <c r="L36" s="157"/>
      <c r="M36" s="157"/>
      <c r="N36" s="157"/>
      <c r="O36" s="157"/>
      <c r="P36" s="157"/>
      <c r="Q36" s="157"/>
      <c r="R36" s="157"/>
      <c r="S36" s="157"/>
      <c r="U36" s="6"/>
    </row>
    <row r="37" spans="3:21" ht="16.899999999999999" customHeight="1">
      <c r="C37" s="160" t="s">
        <v>7</v>
      </c>
      <c r="D37" s="161"/>
      <c r="E37" s="161"/>
      <c r="F37" s="161"/>
      <c r="G37" s="161"/>
      <c r="H37" s="161"/>
      <c r="I37" s="161"/>
      <c r="J37" s="266" t="s">
        <v>95</v>
      </c>
      <c r="K37" s="165"/>
      <c r="L37" s="165"/>
      <c r="M37" s="165"/>
      <c r="N37" s="165"/>
      <c r="O37" s="165"/>
      <c r="P37" s="165"/>
      <c r="Q37" s="165"/>
      <c r="R37" s="165"/>
      <c r="S37" s="165"/>
      <c r="U37" s="6"/>
    </row>
    <row r="38" spans="3:21" ht="13.15" customHeight="1">
      <c r="C38" s="48"/>
      <c r="D38" s="3"/>
      <c r="E38" s="3"/>
      <c r="F38" s="3"/>
      <c r="G38" s="3"/>
      <c r="H38" s="3"/>
      <c r="I38" s="49"/>
      <c r="J38" s="50"/>
      <c r="K38" s="50"/>
      <c r="L38" s="50"/>
      <c r="M38" s="50"/>
      <c r="N38" s="3"/>
      <c r="O38" s="3"/>
      <c r="P38" s="3"/>
      <c r="Q38" s="3"/>
      <c r="R38" s="3"/>
      <c r="S38" s="3"/>
      <c r="T38" s="3"/>
      <c r="U38" s="7"/>
    </row>
  </sheetData>
  <mergeCells count="29">
    <mergeCell ref="O27:Q27"/>
    <mergeCell ref="G7:S7"/>
    <mergeCell ref="G11:S11"/>
    <mergeCell ref="G8:R8"/>
    <mergeCell ref="G9:R9"/>
    <mergeCell ref="G10:R10"/>
    <mergeCell ref="C27:I27"/>
    <mergeCell ref="J35:S35"/>
    <mergeCell ref="J36:S36"/>
    <mergeCell ref="J37:S37"/>
    <mergeCell ref="C37:I37"/>
    <mergeCell ref="C35:I35"/>
    <mergeCell ref="C36:I36"/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Lobbes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25"/>
      <c r="V1" s="125"/>
      <c r="W1" s="98" t="str">
        <f>Coordonnées!$U$1</f>
        <v>Code INS</v>
      </c>
      <c r="X1" s="135">
        <f>Coordonnées!V1</f>
        <v>56044</v>
      </c>
    </row>
    <row r="2" spans="1:24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3.15" customHeight="1">
      <c r="A5" s="13"/>
      <c r="B5" s="14"/>
      <c r="C5" s="2"/>
      <c r="D5" s="2"/>
      <c r="E5" s="2"/>
      <c r="F5" s="18"/>
      <c r="G5" s="18"/>
      <c r="H5" s="18"/>
      <c r="I5" s="18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4" ht="18.399999999999999" customHeight="1">
      <c r="A6" s="2"/>
      <c r="B6" s="2"/>
      <c r="C6" s="2"/>
      <c r="D6" s="2"/>
      <c r="E6" s="2"/>
      <c r="F6" s="18"/>
      <c r="G6" s="14"/>
      <c r="H6" s="188" t="s">
        <v>40</v>
      </c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9"/>
      <c r="U6" s="189"/>
      <c r="V6" s="189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73" t="str">
        <f>Coordonnées!$J$27</f>
        <v>Budget</v>
      </c>
      <c r="I7" s="173"/>
      <c r="J7" s="173"/>
      <c r="K7" s="173" t="str">
        <f>Coordonnées!$J$27</f>
        <v>Budget</v>
      </c>
      <c r="L7" s="173"/>
      <c r="M7" s="173"/>
      <c r="N7" s="173" t="str">
        <f>Coordonnées!$J$27</f>
        <v>Budget</v>
      </c>
      <c r="O7" s="173"/>
      <c r="P7" s="173"/>
      <c r="Q7" s="173" t="str">
        <f>Coordonnées!$J$27</f>
        <v>Budget</v>
      </c>
      <c r="R7" s="173"/>
      <c r="S7" s="173"/>
      <c r="T7" s="173" t="str">
        <f>Coordonnées!$J$27</f>
        <v>Budget</v>
      </c>
      <c r="U7" s="173"/>
      <c r="V7" s="173"/>
    </row>
    <row r="8" spans="1:24" ht="18.399999999999999" customHeight="1" thickBot="1">
      <c r="A8" s="184" t="s">
        <v>2</v>
      </c>
      <c r="B8" s="184"/>
      <c r="C8" s="184"/>
      <c r="D8" s="184"/>
      <c r="E8" s="184"/>
      <c r="F8" s="184"/>
      <c r="G8" s="184"/>
      <c r="H8" s="174">
        <f>K8-1</f>
        <v>2021</v>
      </c>
      <c r="I8" s="174"/>
      <c r="J8" s="174"/>
      <c r="K8" s="174">
        <f>N8-1</f>
        <v>2022</v>
      </c>
      <c r="L8" s="174"/>
      <c r="M8" s="174"/>
      <c r="N8" s="174">
        <f>Q8-1</f>
        <v>2023</v>
      </c>
      <c r="O8" s="174"/>
      <c r="P8" s="174"/>
      <c r="Q8" s="174">
        <f>T8-1</f>
        <v>2024</v>
      </c>
      <c r="R8" s="174"/>
      <c r="S8" s="174"/>
      <c r="T8" s="174">
        <f>X2</f>
        <v>2025</v>
      </c>
      <c r="U8" s="174"/>
      <c r="V8" s="174"/>
    </row>
    <row r="9" spans="1:24" ht="18.399999999999999" customHeight="1" thickBot="1">
      <c r="A9" s="178" t="s">
        <v>65</v>
      </c>
      <c r="B9" s="179"/>
      <c r="C9" s="179"/>
      <c r="D9" s="179"/>
      <c r="E9" s="179"/>
      <c r="F9" s="179"/>
      <c r="G9" s="180"/>
      <c r="H9" s="175">
        <f>'Ordinaire GE'!H26-'Ordinaire GE'!H15</f>
        <v>60629.549999999814</v>
      </c>
      <c r="I9" s="176"/>
      <c r="J9" s="177"/>
      <c r="K9" s="175">
        <f>'Ordinaire GE'!K26-'Ordinaire GE'!K15</f>
        <v>41981.080000000075</v>
      </c>
      <c r="L9" s="176"/>
      <c r="M9" s="177"/>
      <c r="N9" s="175">
        <f>'Ordinaire GE'!N26-'Ordinaire GE'!N15</f>
        <v>262593.58999999985</v>
      </c>
      <c r="O9" s="176"/>
      <c r="P9" s="177"/>
      <c r="Q9" s="175">
        <f>'Ordinaire GE'!Q26-'Ordinaire GE'!Q15</f>
        <v>36612.75</v>
      </c>
      <c r="R9" s="176"/>
      <c r="S9" s="177"/>
      <c r="T9" s="175">
        <f>'Ordinaire GE'!T26-'Ordinaire GE'!T15</f>
        <v>9497.0500000007451</v>
      </c>
      <c r="U9" s="176"/>
      <c r="V9" s="177"/>
    </row>
    <row r="10" spans="1:24" ht="40.5" customHeight="1" thickBot="1">
      <c r="A10" s="181" t="s">
        <v>73</v>
      </c>
      <c r="B10" s="182"/>
      <c r="C10" s="182"/>
      <c r="D10" s="182"/>
      <c r="E10" s="182"/>
      <c r="F10" s="182"/>
      <c r="G10" s="183"/>
      <c r="H10" s="185">
        <f>'Ordinaire GE'!H29-'Ordinaire GE'!H18</f>
        <v>2231723.6900000004</v>
      </c>
      <c r="I10" s="186"/>
      <c r="J10" s="187"/>
      <c r="K10" s="185">
        <f>'Ordinaire GE'!K29-'Ordinaire GE'!K18</f>
        <v>1941732.9300000006</v>
      </c>
      <c r="L10" s="186"/>
      <c r="M10" s="187"/>
      <c r="N10" s="185">
        <f>'Ordinaire GE'!N29-'Ordinaire GE'!N18</f>
        <v>2111394.040000001</v>
      </c>
      <c r="O10" s="186"/>
      <c r="P10" s="187"/>
      <c r="Q10" s="185">
        <f>'Ordinaire GE'!Q29-'Ordinaire GE'!Q18</f>
        <v>2918080.7100000009</v>
      </c>
      <c r="R10" s="186"/>
      <c r="S10" s="187"/>
      <c r="T10" s="185">
        <f>'Ordinaire GE'!T29-'Ordinaire GE'!T18</f>
        <v>2469625.6400000006</v>
      </c>
      <c r="U10" s="186"/>
      <c r="V10" s="187"/>
    </row>
    <row r="11" spans="1:24" ht="16.899999999999999" customHeight="1">
      <c r="A11" s="36" t="s">
        <v>66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4"/>
      <c r="M11" s="34"/>
      <c r="N11" s="34"/>
      <c r="O11" s="34"/>
      <c r="P11" s="34"/>
      <c r="Q11" s="34"/>
      <c r="R11" s="36"/>
      <c r="S11" s="36"/>
    </row>
    <row r="12" spans="1:24" ht="16.899999999999999" customHeight="1">
      <c r="A12" s="2"/>
      <c r="B12" s="2"/>
      <c r="C12" s="2"/>
      <c r="D12" s="2"/>
      <c r="E12" s="2"/>
      <c r="F12" s="18"/>
      <c r="G12" s="14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</row>
    <row r="13" spans="1:24" ht="16.899999999999999" customHeight="1">
      <c r="A13" s="34"/>
      <c r="B13" s="35"/>
      <c r="C13" s="35"/>
      <c r="D13" s="35"/>
      <c r="E13" s="35"/>
      <c r="F13" s="35"/>
      <c r="G13" s="35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</row>
    <row r="14" spans="1:24" ht="16.89999999999999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</row>
    <row r="15" spans="1:24" ht="16.899999999999999" customHeight="1">
      <c r="A15" s="34"/>
      <c r="B15" s="34"/>
      <c r="C15" s="34"/>
      <c r="D15" s="34"/>
      <c r="E15" s="34"/>
      <c r="F15" s="34"/>
      <c r="G15" s="34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</row>
    <row r="16" spans="1:24" ht="25.15" customHeight="1">
      <c r="A16" s="69"/>
      <c r="B16" s="69"/>
      <c r="C16" s="69"/>
      <c r="D16" s="69"/>
      <c r="E16" s="69"/>
      <c r="F16" s="69"/>
      <c r="G16" s="69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</row>
    <row r="17" spans="1:19" ht="16.899999999999999" customHeight="1">
      <c r="A17" s="36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4"/>
      <c r="M17" s="34"/>
      <c r="N17" s="34"/>
      <c r="O17" s="34"/>
      <c r="P17" s="34"/>
      <c r="Q17" s="34"/>
      <c r="R17" s="36"/>
      <c r="S17" s="36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Lobbes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25"/>
      <c r="V1" s="125"/>
      <c r="W1" s="98" t="str">
        <f>Coordonnées!$U$1</f>
        <v>Code INS</v>
      </c>
      <c r="X1" s="135">
        <f>Coordonnées!V1</f>
        <v>56044</v>
      </c>
    </row>
    <row r="2" spans="1:24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26"/>
      <c r="V2" s="126"/>
      <c r="W2" s="99" t="str">
        <f>Coordonnées!$U$2</f>
        <v>Exercice:</v>
      </c>
      <c r="X2" s="136">
        <f>Coordonnées!V2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Coordonnées!V3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190" t="s">
        <v>41</v>
      </c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1"/>
      <c r="U6" s="191"/>
      <c r="V6" s="19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92" t="str">
        <f>Coordonnées!$J$27</f>
        <v>Budget</v>
      </c>
      <c r="I7" s="192"/>
      <c r="J7" s="192"/>
      <c r="K7" s="192" t="str">
        <f>Coordonnées!$J$27</f>
        <v>Budget</v>
      </c>
      <c r="L7" s="192"/>
      <c r="M7" s="192"/>
      <c r="N7" s="192" t="str">
        <f>Coordonnées!$J$27</f>
        <v>Budget</v>
      </c>
      <c r="O7" s="192"/>
      <c r="P7" s="192"/>
      <c r="Q7" s="192" t="str">
        <f>Coordonnées!$J$27</f>
        <v>Budget</v>
      </c>
      <c r="R7" s="192"/>
      <c r="S7" s="192"/>
      <c r="T7" s="192" t="str">
        <f>Coordonnées!$J$27</f>
        <v>Budget</v>
      </c>
      <c r="U7" s="192"/>
      <c r="V7" s="192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96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4"/>
      <c r="U8" s="194"/>
      <c r="V8" s="195"/>
    </row>
    <row r="9" spans="1:24" ht="18.399999999999999" customHeight="1">
      <c r="A9" s="196" t="s">
        <v>2</v>
      </c>
      <c r="B9" s="197"/>
      <c r="C9" s="196"/>
      <c r="D9" s="196"/>
      <c r="E9" s="196"/>
      <c r="F9" s="196"/>
      <c r="G9" s="196"/>
      <c r="H9" s="198">
        <f>K9-1</f>
        <v>2021</v>
      </c>
      <c r="I9" s="198"/>
      <c r="J9" s="198"/>
      <c r="K9" s="198">
        <f>N9-1</f>
        <v>2022</v>
      </c>
      <c r="L9" s="198"/>
      <c r="M9" s="198"/>
      <c r="N9" s="198">
        <f>Q9-1</f>
        <v>2023</v>
      </c>
      <c r="O9" s="198"/>
      <c r="P9" s="198"/>
      <c r="Q9" s="198">
        <f>T9-1</f>
        <v>2024</v>
      </c>
      <c r="R9" s="198"/>
      <c r="S9" s="198"/>
      <c r="T9" s="198">
        <f>X2</f>
        <v>2025</v>
      </c>
      <c r="U9" s="198"/>
      <c r="V9" s="198"/>
    </row>
    <row r="10" spans="1:24" ht="18.399999999999999" customHeight="1">
      <c r="A10" s="199" t="s">
        <v>13</v>
      </c>
      <c r="B10" s="200"/>
      <c r="C10" s="200"/>
      <c r="D10" s="200"/>
      <c r="E10" s="200"/>
      <c r="F10" s="200"/>
      <c r="G10" s="200"/>
      <c r="H10" s="269">
        <v>2734864.03</v>
      </c>
      <c r="I10" s="201">
        <v>5512664.2599999998</v>
      </c>
      <c r="J10" s="202">
        <v>5512664.2599999998</v>
      </c>
      <c r="K10" s="269">
        <v>2988831.04</v>
      </c>
      <c r="L10" s="201">
        <v>5512664.2599999998</v>
      </c>
      <c r="M10" s="202">
        <v>5512664.2599999998</v>
      </c>
      <c r="N10" s="269">
        <v>3213485.39</v>
      </c>
      <c r="O10" s="201">
        <v>5512664.2599999998</v>
      </c>
      <c r="P10" s="202">
        <v>5512664.2599999998</v>
      </c>
      <c r="Q10" s="269">
        <v>3499103.15</v>
      </c>
      <c r="R10" s="201">
        <v>5512664.2599999998</v>
      </c>
      <c r="S10" s="202">
        <v>5512664.2599999998</v>
      </c>
      <c r="T10" s="269">
        <v>3586115.28</v>
      </c>
      <c r="U10" s="201">
        <v>5512664.2599999998</v>
      </c>
      <c r="V10" s="202">
        <v>5512664.2599999998</v>
      </c>
    </row>
    <row r="11" spans="1:24" ht="18.399999999999999" customHeight="1">
      <c r="A11" s="203" t="s">
        <v>14</v>
      </c>
      <c r="B11" s="204"/>
      <c r="C11" s="204"/>
      <c r="D11" s="204"/>
      <c r="E11" s="204"/>
      <c r="F11" s="204"/>
      <c r="G11" s="204"/>
      <c r="H11" s="270">
        <v>1196104.5</v>
      </c>
      <c r="I11" s="205">
        <v>2726342.74</v>
      </c>
      <c r="J11" s="206">
        <v>2726342.74</v>
      </c>
      <c r="K11" s="270">
        <v>1255308.0900000001</v>
      </c>
      <c r="L11" s="205">
        <v>2726342.74</v>
      </c>
      <c r="M11" s="206">
        <v>2726342.74</v>
      </c>
      <c r="N11" s="270">
        <v>1738840.97</v>
      </c>
      <c r="O11" s="205">
        <v>2726342.74</v>
      </c>
      <c r="P11" s="206">
        <v>2726342.74</v>
      </c>
      <c r="Q11" s="270">
        <v>1787771.74</v>
      </c>
      <c r="R11" s="205">
        <v>2726342.74</v>
      </c>
      <c r="S11" s="206">
        <v>2726342.74</v>
      </c>
      <c r="T11" s="270">
        <v>1801656.71</v>
      </c>
      <c r="U11" s="205">
        <v>2726342.74</v>
      </c>
      <c r="V11" s="206">
        <v>2726342.74</v>
      </c>
    </row>
    <row r="12" spans="1:24" ht="18.399999999999999" customHeight="1">
      <c r="A12" s="203" t="s">
        <v>15</v>
      </c>
      <c r="B12" s="204"/>
      <c r="C12" s="204"/>
      <c r="D12" s="204"/>
      <c r="E12" s="204"/>
      <c r="F12" s="204"/>
      <c r="G12" s="204"/>
      <c r="H12" s="270">
        <v>2207086.48</v>
      </c>
      <c r="I12" s="205">
        <v>4264832.04</v>
      </c>
      <c r="J12" s="206">
        <v>4264832.04</v>
      </c>
      <c r="K12" s="270">
        <v>1968183.66</v>
      </c>
      <c r="L12" s="205">
        <v>4264832.04</v>
      </c>
      <c r="M12" s="206">
        <v>4264832.04</v>
      </c>
      <c r="N12" s="270">
        <v>2254036.08</v>
      </c>
      <c r="O12" s="205">
        <v>4264832.04</v>
      </c>
      <c r="P12" s="206">
        <v>4264832.04</v>
      </c>
      <c r="Q12" s="270">
        <v>2420854.29</v>
      </c>
      <c r="R12" s="205">
        <v>4264832.04</v>
      </c>
      <c r="S12" s="206">
        <v>4264832.04</v>
      </c>
      <c r="T12" s="270">
        <v>2521121.14</v>
      </c>
      <c r="U12" s="205">
        <v>4264832.04</v>
      </c>
      <c r="V12" s="206">
        <v>4264832.04</v>
      </c>
    </row>
    <row r="13" spans="1:24" ht="18.399999999999999" customHeight="1">
      <c r="A13" s="203" t="s">
        <v>16</v>
      </c>
      <c r="B13" s="204"/>
      <c r="C13" s="204"/>
      <c r="D13" s="204"/>
      <c r="E13" s="204"/>
      <c r="F13" s="204"/>
      <c r="G13" s="204"/>
      <c r="H13" s="270">
        <v>595469.67000000004</v>
      </c>
      <c r="I13" s="205">
        <v>41563.69</v>
      </c>
      <c r="J13" s="206">
        <v>41563.69</v>
      </c>
      <c r="K13" s="270">
        <v>643101.03</v>
      </c>
      <c r="L13" s="205">
        <v>41563.69</v>
      </c>
      <c r="M13" s="206">
        <v>41563.69</v>
      </c>
      <c r="N13" s="270">
        <v>683409.81</v>
      </c>
      <c r="O13" s="205">
        <v>41563.69</v>
      </c>
      <c r="P13" s="206">
        <v>41563.69</v>
      </c>
      <c r="Q13" s="270">
        <v>703635.58</v>
      </c>
      <c r="R13" s="205">
        <v>41563.69</v>
      </c>
      <c r="S13" s="206">
        <v>41563.69</v>
      </c>
      <c r="T13" s="270">
        <v>589232.12</v>
      </c>
      <c r="U13" s="205">
        <v>41563.69</v>
      </c>
      <c r="V13" s="206">
        <v>41563.69</v>
      </c>
    </row>
    <row r="14" spans="1:24" ht="18.399999999999999" customHeight="1" thickBot="1">
      <c r="A14" s="207" t="s">
        <v>46</v>
      </c>
      <c r="B14" s="208"/>
      <c r="C14" s="208"/>
      <c r="D14" s="208"/>
      <c r="E14" s="208"/>
      <c r="F14" s="208"/>
      <c r="G14" s="208"/>
      <c r="H14" s="271">
        <v>0</v>
      </c>
      <c r="I14" s="209">
        <v>0</v>
      </c>
      <c r="J14" s="210">
        <v>0</v>
      </c>
      <c r="K14" s="271">
        <v>313712.09999999998</v>
      </c>
      <c r="L14" s="209">
        <v>0</v>
      </c>
      <c r="M14" s="210">
        <v>0</v>
      </c>
      <c r="N14" s="271">
        <v>0</v>
      </c>
      <c r="O14" s="209">
        <v>0</v>
      </c>
      <c r="P14" s="210">
        <v>0</v>
      </c>
      <c r="Q14" s="271">
        <v>427424.21</v>
      </c>
      <c r="R14" s="209">
        <v>0</v>
      </c>
      <c r="S14" s="210">
        <v>0</v>
      </c>
      <c r="T14" s="271">
        <v>0</v>
      </c>
      <c r="U14" s="209">
        <v>0</v>
      </c>
      <c r="V14" s="210">
        <v>0</v>
      </c>
    </row>
    <row r="15" spans="1:24" ht="18.399999999999999" customHeight="1" thickBot="1">
      <c r="A15" s="178" t="s">
        <v>67</v>
      </c>
      <c r="B15" s="179"/>
      <c r="C15" s="179"/>
      <c r="D15" s="179"/>
      <c r="E15" s="179"/>
      <c r="F15" s="179"/>
      <c r="G15" s="179"/>
      <c r="H15" s="211">
        <f>SUM(H10:H14)</f>
        <v>6733524.6799999997</v>
      </c>
      <c r="I15" s="212"/>
      <c r="J15" s="213"/>
      <c r="K15" s="212">
        <f>SUM(K10:K14)</f>
        <v>7169135.9199999999</v>
      </c>
      <c r="L15" s="212"/>
      <c r="M15" s="212"/>
      <c r="N15" s="211">
        <f>SUM(N10:N14)</f>
        <v>7889772.25</v>
      </c>
      <c r="O15" s="212"/>
      <c r="P15" s="213"/>
      <c r="Q15" s="212">
        <f>SUM(Q10:Q14)</f>
        <v>8838788.9700000007</v>
      </c>
      <c r="R15" s="212"/>
      <c r="S15" s="213"/>
      <c r="T15" s="212">
        <f>SUM(T10:T14)</f>
        <v>8498125.25</v>
      </c>
      <c r="U15" s="212"/>
      <c r="V15" s="213"/>
    </row>
    <row r="16" spans="1:24" ht="18.399999999999999" customHeight="1">
      <c r="A16" s="203" t="s">
        <v>29</v>
      </c>
      <c r="B16" s="204"/>
      <c r="C16" s="204"/>
      <c r="D16" s="204"/>
      <c r="E16" s="204"/>
      <c r="F16" s="204"/>
      <c r="G16" s="204"/>
      <c r="H16" s="272">
        <v>176041.14</v>
      </c>
      <c r="I16" s="214">
        <v>1521059.02</v>
      </c>
      <c r="J16" s="215">
        <v>2351270.66</v>
      </c>
      <c r="K16" s="272">
        <v>234297.29</v>
      </c>
      <c r="L16" s="214">
        <v>1659060.83</v>
      </c>
      <c r="M16" s="215">
        <v>1521059.02</v>
      </c>
      <c r="N16" s="272">
        <v>184521.77</v>
      </c>
      <c r="O16" s="214">
        <v>2230351.92</v>
      </c>
      <c r="P16" s="215">
        <v>1659060.83</v>
      </c>
      <c r="Q16" s="272">
        <v>247512.08</v>
      </c>
      <c r="R16" s="214">
        <v>2351270.66</v>
      </c>
      <c r="S16" s="215">
        <v>2230351.92</v>
      </c>
      <c r="T16" s="272">
        <v>215365.02</v>
      </c>
      <c r="U16" s="214">
        <v>2351270.66</v>
      </c>
      <c r="V16" s="215">
        <v>2230351.92</v>
      </c>
    </row>
    <row r="17" spans="1:22" ht="18.399999999999999" customHeight="1" thickBot="1">
      <c r="A17" s="207" t="s">
        <v>3</v>
      </c>
      <c r="B17" s="208"/>
      <c r="C17" s="208"/>
      <c r="D17" s="208"/>
      <c r="E17" s="208"/>
      <c r="F17" s="208"/>
      <c r="G17" s="208"/>
      <c r="H17" s="271">
        <v>202403</v>
      </c>
      <c r="I17" s="209">
        <v>1192323.53</v>
      </c>
      <c r="J17" s="210">
        <v>824300.6</v>
      </c>
      <c r="K17" s="271">
        <v>302793</v>
      </c>
      <c r="L17" s="209">
        <v>4295659.8600000003</v>
      </c>
      <c r="M17" s="210">
        <v>1192323.53</v>
      </c>
      <c r="N17" s="271">
        <v>200000</v>
      </c>
      <c r="O17" s="209">
        <v>1045347.08</v>
      </c>
      <c r="P17" s="210">
        <v>4295659.8600000003</v>
      </c>
      <c r="Q17" s="271">
        <v>200000</v>
      </c>
      <c r="R17" s="209">
        <v>824300.6</v>
      </c>
      <c r="S17" s="210">
        <v>1045347.08</v>
      </c>
      <c r="T17" s="271">
        <v>200000</v>
      </c>
      <c r="U17" s="209">
        <v>824300.6</v>
      </c>
      <c r="V17" s="210">
        <v>1045347.08</v>
      </c>
    </row>
    <row r="18" spans="1:22" ht="18.399999999999999" customHeight="1" thickBot="1">
      <c r="A18" s="219" t="s">
        <v>68</v>
      </c>
      <c r="B18" s="220"/>
      <c r="C18" s="220"/>
      <c r="D18" s="220"/>
      <c r="E18" s="220"/>
      <c r="F18" s="220"/>
      <c r="G18" s="220"/>
      <c r="H18" s="221">
        <f>SUM(H15:H17)</f>
        <v>7111968.8199999994</v>
      </c>
      <c r="I18" s="222"/>
      <c r="J18" s="223"/>
      <c r="K18" s="222">
        <f>SUM(K15:K17)</f>
        <v>7706226.21</v>
      </c>
      <c r="L18" s="222"/>
      <c r="M18" s="222"/>
      <c r="N18" s="221">
        <f>SUM(N15:N17)</f>
        <v>8274294.0199999996</v>
      </c>
      <c r="O18" s="222"/>
      <c r="P18" s="223"/>
      <c r="Q18" s="221">
        <f>SUM(Q15:Q17)</f>
        <v>9286301.0500000007</v>
      </c>
      <c r="R18" s="222"/>
      <c r="S18" s="223"/>
      <c r="T18" s="221">
        <f>SUM(T15:T17)</f>
        <v>8913490.2699999996</v>
      </c>
      <c r="U18" s="222"/>
      <c r="V18" s="223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97</v>
      </c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7"/>
      <c r="U20" s="217"/>
      <c r="V20" s="218"/>
    </row>
    <row r="21" spans="1:22" ht="18.399999999999999" customHeight="1">
      <c r="A21" s="196" t="s">
        <v>2</v>
      </c>
      <c r="B21" s="196"/>
      <c r="C21" s="196"/>
      <c r="D21" s="196"/>
      <c r="E21" s="196"/>
      <c r="F21" s="196"/>
      <c r="G21" s="196"/>
      <c r="H21" s="198">
        <f>K21-1</f>
        <v>2021</v>
      </c>
      <c r="I21" s="198"/>
      <c r="J21" s="198"/>
      <c r="K21" s="198">
        <f>N21-1</f>
        <v>2022</v>
      </c>
      <c r="L21" s="198"/>
      <c r="M21" s="198"/>
      <c r="N21" s="198">
        <f>Q21-1</f>
        <v>2023</v>
      </c>
      <c r="O21" s="198"/>
      <c r="P21" s="198"/>
      <c r="Q21" s="198">
        <f>T21-1</f>
        <v>2024</v>
      </c>
      <c r="R21" s="198"/>
      <c r="S21" s="198"/>
      <c r="T21" s="198">
        <f>X2</f>
        <v>2025</v>
      </c>
      <c r="U21" s="198"/>
      <c r="V21" s="198"/>
    </row>
    <row r="22" spans="1:22" ht="18.399999999999999" customHeight="1">
      <c r="A22" s="203" t="s">
        <v>17</v>
      </c>
      <c r="B22" s="204"/>
      <c r="C22" s="204"/>
      <c r="D22" s="204"/>
      <c r="E22" s="204"/>
      <c r="F22" s="204"/>
      <c r="G22" s="224"/>
      <c r="H22" s="269">
        <v>412081.52</v>
      </c>
      <c r="I22" s="201">
        <v>373432.17</v>
      </c>
      <c r="J22" s="202">
        <v>697745.74</v>
      </c>
      <c r="K22" s="269">
        <v>520172.33</v>
      </c>
      <c r="L22" s="201">
        <v>373432.17</v>
      </c>
      <c r="M22" s="202">
        <v>697745.74</v>
      </c>
      <c r="N22" s="269">
        <v>466176.54</v>
      </c>
      <c r="O22" s="201">
        <v>373432.17</v>
      </c>
      <c r="P22" s="202">
        <v>697745.74</v>
      </c>
      <c r="Q22" s="269">
        <v>557391.72</v>
      </c>
      <c r="R22" s="201">
        <v>373432.17</v>
      </c>
      <c r="S22" s="202">
        <v>697745.74</v>
      </c>
      <c r="T22" s="269">
        <v>675488</v>
      </c>
      <c r="U22" s="201">
        <v>373432.17</v>
      </c>
      <c r="V22" s="202">
        <v>697745.74</v>
      </c>
    </row>
    <row r="23" spans="1:22" ht="18.399999999999999" customHeight="1">
      <c r="A23" s="203" t="s">
        <v>15</v>
      </c>
      <c r="B23" s="204"/>
      <c r="C23" s="204"/>
      <c r="D23" s="204"/>
      <c r="E23" s="204"/>
      <c r="F23" s="204"/>
      <c r="G23" s="224"/>
      <c r="H23" s="270">
        <v>6312751.9900000002</v>
      </c>
      <c r="I23" s="205">
        <v>12728583.199999999</v>
      </c>
      <c r="J23" s="206">
        <v>13240574.68</v>
      </c>
      <c r="K23" s="270">
        <v>6521623.9500000002</v>
      </c>
      <c r="L23" s="205">
        <v>12728583.199999999</v>
      </c>
      <c r="M23" s="206">
        <v>13240574.68</v>
      </c>
      <c r="N23" s="270">
        <v>7536854.7999999998</v>
      </c>
      <c r="O23" s="205">
        <v>12728583.199999999</v>
      </c>
      <c r="P23" s="206">
        <v>13240574.68</v>
      </c>
      <c r="Q23" s="270">
        <v>7914261.6900000004</v>
      </c>
      <c r="R23" s="205">
        <v>12728583.199999999</v>
      </c>
      <c r="S23" s="206">
        <v>13240574.68</v>
      </c>
      <c r="T23" s="270">
        <v>7712584.2999999998</v>
      </c>
      <c r="U23" s="205">
        <v>12728583.199999999</v>
      </c>
      <c r="V23" s="206">
        <v>13240574.68</v>
      </c>
    </row>
    <row r="24" spans="1:22" ht="18.399999999999999" customHeight="1">
      <c r="A24" s="203" t="s">
        <v>16</v>
      </c>
      <c r="B24" s="204"/>
      <c r="C24" s="204"/>
      <c r="D24" s="204"/>
      <c r="E24" s="204"/>
      <c r="F24" s="204"/>
      <c r="G24" s="224"/>
      <c r="H24" s="270">
        <v>69320.72</v>
      </c>
      <c r="I24" s="205">
        <v>548784.99</v>
      </c>
      <c r="J24" s="206">
        <v>408005.67</v>
      </c>
      <c r="K24" s="270">
        <v>69320.72</v>
      </c>
      <c r="L24" s="205">
        <v>548784.99</v>
      </c>
      <c r="M24" s="206">
        <v>408005.67</v>
      </c>
      <c r="N24" s="270">
        <v>49334.5</v>
      </c>
      <c r="O24" s="205">
        <v>548784.99</v>
      </c>
      <c r="P24" s="206">
        <v>408005.67</v>
      </c>
      <c r="Q24" s="270">
        <v>90036.21</v>
      </c>
      <c r="R24" s="205">
        <v>548784.99</v>
      </c>
      <c r="S24" s="206">
        <v>408005.67</v>
      </c>
      <c r="T24" s="270">
        <v>119550</v>
      </c>
      <c r="U24" s="205">
        <v>548784.99</v>
      </c>
      <c r="V24" s="206">
        <v>408005.67</v>
      </c>
    </row>
    <row r="25" spans="1:22" ht="18.399999999999999" customHeight="1" thickBot="1">
      <c r="A25" s="207" t="s">
        <v>3</v>
      </c>
      <c r="B25" s="208"/>
      <c r="C25" s="208"/>
      <c r="D25" s="208"/>
      <c r="E25" s="208"/>
      <c r="F25" s="208"/>
      <c r="G25" s="225"/>
      <c r="H25" s="271">
        <v>0</v>
      </c>
      <c r="I25" s="209">
        <v>0</v>
      </c>
      <c r="J25" s="210">
        <v>0</v>
      </c>
      <c r="K25" s="271">
        <v>100000</v>
      </c>
      <c r="L25" s="209">
        <v>0</v>
      </c>
      <c r="M25" s="210">
        <v>0</v>
      </c>
      <c r="N25" s="271">
        <v>100000</v>
      </c>
      <c r="O25" s="209">
        <v>0</v>
      </c>
      <c r="P25" s="210">
        <v>0</v>
      </c>
      <c r="Q25" s="271">
        <v>313712.09999999998</v>
      </c>
      <c r="R25" s="209">
        <v>0</v>
      </c>
      <c r="S25" s="210">
        <v>0</v>
      </c>
      <c r="T25" s="271">
        <v>0</v>
      </c>
      <c r="U25" s="209">
        <v>0</v>
      </c>
      <c r="V25" s="210">
        <v>0</v>
      </c>
    </row>
    <row r="26" spans="1:22" ht="18.399999999999999" customHeight="1" thickBot="1">
      <c r="A26" s="178" t="s">
        <v>67</v>
      </c>
      <c r="B26" s="179"/>
      <c r="C26" s="179"/>
      <c r="D26" s="179"/>
      <c r="E26" s="179"/>
      <c r="F26" s="179"/>
      <c r="G26" s="180"/>
      <c r="H26" s="211">
        <f>SUM(H22:H25)</f>
        <v>6794154.2299999995</v>
      </c>
      <c r="I26" s="212"/>
      <c r="J26" s="212"/>
      <c r="K26" s="211">
        <f>SUM(K22:K25)</f>
        <v>7211117</v>
      </c>
      <c r="L26" s="212"/>
      <c r="M26" s="213"/>
      <c r="N26" s="212">
        <f>SUM(N22:N25)</f>
        <v>8152365.8399999999</v>
      </c>
      <c r="O26" s="212"/>
      <c r="P26" s="212"/>
      <c r="Q26" s="211">
        <f>SUM(Q22:Q25)</f>
        <v>8875401.7200000007</v>
      </c>
      <c r="R26" s="212"/>
      <c r="S26" s="213"/>
      <c r="T26" s="211">
        <f>SUM(T22:T25)</f>
        <v>8507622.3000000007</v>
      </c>
      <c r="U26" s="212"/>
      <c r="V26" s="213"/>
    </row>
    <row r="27" spans="1:22" ht="18.399999999999999" customHeight="1">
      <c r="A27" s="203" t="s">
        <v>29</v>
      </c>
      <c r="B27" s="204"/>
      <c r="C27" s="204"/>
      <c r="D27" s="204"/>
      <c r="E27" s="204"/>
      <c r="F27" s="204"/>
      <c r="G27" s="224"/>
      <c r="H27" s="272">
        <v>2549538.2799999998</v>
      </c>
      <c r="I27" s="214">
        <v>6001218.2883333303</v>
      </c>
      <c r="J27" s="215">
        <v>5811470.0833333302</v>
      </c>
      <c r="K27" s="272">
        <v>2436842.14</v>
      </c>
      <c r="L27" s="214">
        <v>6001218.2883333303</v>
      </c>
      <c r="M27" s="215">
        <v>5811470.0833333302</v>
      </c>
      <c r="N27" s="272">
        <v>2233322.2200000002</v>
      </c>
      <c r="O27" s="214">
        <v>6001218.2883333303</v>
      </c>
      <c r="P27" s="215">
        <v>5811470.0833333302</v>
      </c>
      <c r="Q27" s="272">
        <v>3328980.04</v>
      </c>
      <c r="R27" s="214">
        <v>6001218.2883333303</v>
      </c>
      <c r="S27" s="215">
        <v>5811470.0833333302</v>
      </c>
      <c r="T27" s="272">
        <v>2875493.61</v>
      </c>
      <c r="U27" s="214">
        <v>6001218.2883333303</v>
      </c>
      <c r="V27" s="215">
        <v>5811470.0833333302</v>
      </c>
    </row>
    <row r="28" spans="1:22" ht="18.399999999999999" customHeight="1" thickBot="1">
      <c r="A28" s="207" t="s">
        <v>3</v>
      </c>
      <c r="B28" s="208"/>
      <c r="C28" s="208"/>
      <c r="D28" s="208"/>
      <c r="E28" s="208"/>
      <c r="F28" s="208"/>
      <c r="G28" s="225"/>
      <c r="H28" s="271">
        <v>0</v>
      </c>
      <c r="I28" s="209">
        <v>0</v>
      </c>
      <c r="J28" s="210">
        <v>0</v>
      </c>
      <c r="K28" s="271">
        <v>0</v>
      </c>
      <c r="L28" s="209">
        <v>0</v>
      </c>
      <c r="M28" s="210">
        <v>0</v>
      </c>
      <c r="N28" s="271">
        <v>0</v>
      </c>
      <c r="O28" s="209">
        <v>0</v>
      </c>
      <c r="P28" s="210">
        <v>0</v>
      </c>
      <c r="Q28" s="271">
        <v>0</v>
      </c>
      <c r="R28" s="209">
        <v>0</v>
      </c>
      <c r="S28" s="210">
        <v>0</v>
      </c>
      <c r="T28" s="271">
        <v>0</v>
      </c>
      <c r="U28" s="209">
        <v>0</v>
      </c>
      <c r="V28" s="210">
        <v>0</v>
      </c>
    </row>
    <row r="29" spans="1:22" ht="18.399999999999999" customHeight="1" thickBot="1">
      <c r="A29" s="219" t="s">
        <v>68</v>
      </c>
      <c r="B29" s="220"/>
      <c r="C29" s="220"/>
      <c r="D29" s="220"/>
      <c r="E29" s="220"/>
      <c r="F29" s="220"/>
      <c r="G29" s="226"/>
      <c r="H29" s="221">
        <f>SUM(H26:H28)</f>
        <v>9343692.5099999998</v>
      </c>
      <c r="I29" s="222"/>
      <c r="J29" s="222"/>
      <c r="K29" s="221">
        <f>SUM(K26:K28)</f>
        <v>9647959.1400000006</v>
      </c>
      <c r="L29" s="222"/>
      <c r="M29" s="223"/>
      <c r="N29" s="222">
        <f>SUM(N26:N28)</f>
        <v>10385688.060000001</v>
      </c>
      <c r="O29" s="222"/>
      <c r="P29" s="222"/>
      <c r="Q29" s="221">
        <f>SUM(Q26:Q28)</f>
        <v>12204381.760000002</v>
      </c>
      <c r="R29" s="222"/>
      <c r="S29" s="223"/>
      <c r="T29" s="221">
        <f>SUM(T26:T28)</f>
        <v>11383115.91</v>
      </c>
      <c r="U29" s="222"/>
      <c r="V29" s="223"/>
    </row>
    <row r="30" spans="1:22" ht="16.899999999999999" customHeight="1">
      <c r="A30" s="36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Lobbes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25"/>
      <c r="V1" s="125"/>
      <c r="W1" s="98" t="str">
        <f>Coordonnées!$U$1</f>
        <v>Code INS</v>
      </c>
      <c r="X1" s="135">
        <f>Coordonnées!$V$1</f>
        <v>56044</v>
      </c>
    </row>
    <row r="2" spans="1:24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26"/>
      <c r="V2" s="126"/>
      <c r="W2" s="99" t="str">
        <f>Coordonnées!$U$2</f>
        <v>Exercice:</v>
      </c>
      <c r="X2" s="136">
        <f>Coordonnées!$V$2</f>
        <v>2025</v>
      </c>
    </row>
    <row r="3" spans="1:24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W3" s="71" t="str">
        <f>Coordonnées!$U$3</f>
        <v>Version:</v>
      </c>
      <c r="X3" s="147">
        <f>Coordonnées!$V$3</f>
        <v>2</v>
      </c>
    </row>
    <row r="4" spans="1:24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4" ht="16.899999999999999" customHeight="1">
      <c r="A5" s="2"/>
      <c r="B5" s="2"/>
      <c r="C5" s="2"/>
      <c r="D5" s="2"/>
      <c r="E5" s="2"/>
      <c r="L5" s="33"/>
      <c r="M5" s="33"/>
      <c r="N5" s="33"/>
      <c r="O5" s="33"/>
      <c r="P5" s="33"/>
      <c r="Q5" s="33"/>
      <c r="R5" s="17"/>
      <c r="S5" s="17"/>
    </row>
    <row r="6" spans="1:24" ht="18.399999999999999" customHeight="1">
      <c r="A6" s="13"/>
      <c r="B6" s="2"/>
      <c r="C6" s="2"/>
      <c r="D6" s="2"/>
      <c r="E6" s="2"/>
      <c r="H6" s="190" t="s">
        <v>43</v>
      </c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1"/>
      <c r="U6" s="191"/>
      <c r="V6" s="191"/>
    </row>
    <row r="7" spans="1:24" ht="18.399999999999999" customHeight="1">
      <c r="A7" s="34"/>
      <c r="B7" s="35"/>
      <c r="C7" s="35"/>
      <c r="D7" s="35"/>
      <c r="E7" s="35"/>
      <c r="F7" s="35"/>
      <c r="G7" s="35"/>
      <c r="H7" s="192" t="str">
        <f>Coordonnées!$J$27</f>
        <v>Budget</v>
      </c>
      <c r="I7" s="192"/>
      <c r="J7" s="192"/>
      <c r="K7" s="192" t="str">
        <f>Coordonnées!$J$27</f>
        <v>Budget</v>
      </c>
      <c r="L7" s="192"/>
      <c r="M7" s="192"/>
      <c r="N7" s="192" t="str">
        <f>Coordonnées!$J$27</f>
        <v>Budget</v>
      </c>
      <c r="O7" s="192"/>
      <c r="P7" s="192"/>
      <c r="Q7" s="192" t="str">
        <f>Coordonnées!$J$27</f>
        <v>Budget</v>
      </c>
      <c r="R7" s="192"/>
      <c r="S7" s="192"/>
      <c r="T7" s="192" t="str">
        <f>Coordonnées!$J$27</f>
        <v>Budget</v>
      </c>
      <c r="U7" s="192"/>
      <c r="V7" s="192"/>
    </row>
    <row r="8" spans="1:24" ht="18.399999999999999" customHeight="1">
      <c r="A8" s="34"/>
      <c r="B8" s="37"/>
      <c r="C8" s="35"/>
      <c r="D8" s="35"/>
      <c r="E8" s="35"/>
      <c r="F8" s="35"/>
      <c r="G8" s="35"/>
      <c r="H8" s="267" t="s">
        <v>98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4"/>
      <c r="U8" s="194"/>
      <c r="V8" s="195"/>
    </row>
    <row r="9" spans="1:24" ht="18.399999999999999" customHeight="1">
      <c r="A9" s="196" t="s">
        <v>2</v>
      </c>
      <c r="B9" s="197"/>
      <c r="C9" s="196"/>
      <c r="D9" s="196"/>
      <c r="E9" s="196"/>
      <c r="F9" s="196"/>
      <c r="G9" s="196"/>
      <c r="H9" s="198">
        <f>K9-1</f>
        <v>2021</v>
      </c>
      <c r="I9" s="198"/>
      <c r="J9" s="198"/>
      <c r="K9" s="198">
        <f>N9-1</f>
        <v>2022</v>
      </c>
      <c r="L9" s="198"/>
      <c r="M9" s="198"/>
      <c r="N9" s="198">
        <f>Q9-1</f>
        <v>2023</v>
      </c>
      <c r="O9" s="198"/>
      <c r="P9" s="198"/>
      <c r="Q9" s="198">
        <f>T9-1</f>
        <v>2024</v>
      </c>
      <c r="R9" s="198"/>
      <c r="S9" s="198"/>
      <c r="T9" s="198">
        <f>X2</f>
        <v>2025</v>
      </c>
      <c r="U9" s="198"/>
      <c r="V9" s="198"/>
    </row>
    <row r="10" spans="1:24" ht="18.399999999999999" customHeight="1">
      <c r="A10" s="199" t="s">
        <v>15</v>
      </c>
      <c r="B10" s="200"/>
      <c r="C10" s="200"/>
      <c r="D10" s="200"/>
      <c r="E10" s="200"/>
      <c r="F10" s="200"/>
      <c r="G10" s="200"/>
      <c r="H10" s="269">
        <v>0</v>
      </c>
      <c r="I10" s="201">
        <v>5512664.2599999998</v>
      </c>
      <c r="J10" s="202">
        <v>5512664.2599999998</v>
      </c>
      <c r="K10" s="269">
        <v>0</v>
      </c>
      <c r="L10" s="201">
        <v>5512664.2599999998</v>
      </c>
      <c r="M10" s="202">
        <v>5512664.2599999998</v>
      </c>
      <c r="N10" s="269">
        <v>0</v>
      </c>
      <c r="O10" s="201">
        <v>5512664.2599999998</v>
      </c>
      <c r="P10" s="202">
        <v>5512664.2599999998</v>
      </c>
      <c r="Q10" s="269">
        <v>1500</v>
      </c>
      <c r="R10" s="201">
        <v>5512664.2599999998</v>
      </c>
      <c r="S10" s="202">
        <v>5512664.2599999998</v>
      </c>
      <c r="T10" s="269">
        <v>0</v>
      </c>
      <c r="U10" s="201">
        <v>5512664.2599999998</v>
      </c>
      <c r="V10" s="202">
        <v>5512664.2599999998</v>
      </c>
    </row>
    <row r="11" spans="1:24" ht="18.399999999999999" customHeight="1">
      <c r="A11" s="203" t="s">
        <v>44</v>
      </c>
      <c r="B11" s="204"/>
      <c r="C11" s="204"/>
      <c r="D11" s="204"/>
      <c r="E11" s="204"/>
      <c r="F11" s="204"/>
      <c r="G11" s="204"/>
      <c r="H11" s="270">
        <v>4566061</v>
      </c>
      <c r="I11" s="205">
        <v>2726342.74</v>
      </c>
      <c r="J11" s="206">
        <v>2726342.74</v>
      </c>
      <c r="K11" s="270">
        <v>3675185</v>
      </c>
      <c r="L11" s="205">
        <v>2726342.74</v>
      </c>
      <c r="M11" s="206">
        <v>2726342.74</v>
      </c>
      <c r="N11" s="270">
        <v>6628685</v>
      </c>
      <c r="O11" s="205">
        <v>2726342.74</v>
      </c>
      <c r="P11" s="206">
        <v>2726342.74</v>
      </c>
      <c r="Q11" s="270">
        <v>8089060</v>
      </c>
      <c r="R11" s="205">
        <v>2726342.74</v>
      </c>
      <c r="S11" s="206">
        <v>2726342.74</v>
      </c>
      <c r="T11" s="270">
        <v>3514060</v>
      </c>
      <c r="U11" s="205">
        <v>2726342.74</v>
      </c>
      <c r="V11" s="206">
        <v>2726342.74</v>
      </c>
    </row>
    <row r="12" spans="1:24" ht="18.399999999999999" customHeight="1">
      <c r="A12" s="203" t="s">
        <v>16</v>
      </c>
      <c r="B12" s="204"/>
      <c r="C12" s="204"/>
      <c r="D12" s="204"/>
      <c r="E12" s="204"/>
      <c r="F12" s="204"/>
      <c r="G12" s="204"/>
      <c r="H12" s="270">
        <v>34720.68</v>
      </c>
      <c r="I12" s="205">
        <v>4264832.04</v>
      </c>
      <c r="J12" s="206">
        <v>4264832.04</v>
      </c>
      <c r="K12" s="270">
        <v>33585.68</v>
      </c>
      <c r="L12" s="205">
        <v>4264832.04</v>
      </c>
      <c r="M12" s="206">
        <v>4264832.04</v>
      </c>
      <c r="N12" s="270">
        <v>33585.68</v>
      </c>
      <c r="O12" s="205">
        <v>4264832.04</v>
      </c>
      <c r="P12" s="206">
        <v>4264832.04</v>
      </c>
      <c r="Q12" s="270">
        <v>33585.68</v>
      </c>
      <c r="R12" s="205">
        <v>4264832.04</v>
      </c>
      <c r="S12" s="206">
        <v>4264832.04</v>
      </c>
      <c r="T12" s="270">
        <v>33585.68</v>
      </c>
      <c r="U12" s="205">
        <v>4264832.04</v>
      </c>
      <c r="V12" s="206">
        <v>4264832.04</v>
      </c>
    </row>
    <row r="13" spans="1:24" ht="18.399999999999999" customHeight="1">
      <c r="A13" s="203" t="s">
        <v>3</v>
      </c>
      <c r="B13" s="204"/>
      <c r="C13" s="204"/>
      <c r="D13" s="204"/>
      <c r="E13" s="204"/>
      <c r="F13" s="204"/>
      <c r="G13" s="204"/>
      <c r="H13" s="270">
        <v>0</v>
      </c>
      <c r="I13" s="205">
        <v>41563.69</v>
      </c>
      <c r="J13" s="206">
        <v>41563.69</v>
      </c>
      <c r="K13" s="270">
        <v>0</v>
      </c>
      <c r="L13" s="205">
        <v>41563.69</v>
      </c>
      <c r="M13" s="206">
        <v>41563.69</v>
      </c>
      <c r="N13" s="270">
        <v>0</v>
      </c>
      <c r="O13" s="205">
        <v>41563.69</v>
      </c>
      <c r="P13" s="206">
        <v>41563.69</v>
      </c>
      <c r="Q13" s="270">
        <v>0</v>
      </c>
      <c r="R13" s="205">
        <v>41563.69</v>
      </c>
      <c r="S13" s="206">
        <v>41563.69</v>
      </c>
      <c r="T13" s="270">
        <v>0</v>
      </c>
      <c r="U13" s="205">
        <v>41563.69</v>
      </c>
      <c r="V13" s="206">
        <v>41563.69</v>
      </c>
    </row>
    <row r="14" spans="1:24" ht="18.399999999999999" customHeight="1" thickBot="1">
      <c r="A14" s="207"/>
      <c r="B14" s="208"/>
      <c r="C14" s="208"/>
      <c r="D14" s="208"/>
      <c r="E14" s="208"/>
      <c r="F14" s="208"/>
      <c r="G14" s="208"/>
      <c r="H14" s="271">
        <v>0</v>
      </c>
      <c r="I14" s="209">
        <v>0</v>
      </c>
      <c r="J14" s="210">
        <v>0</v>
      </c>
      <c r="K14" s="271">
        <v>0</v>
      </c>
      <c r="L14" s="209">
        <v>0</v>
      </c>
      <c r="M14" s="210">
        <v>0</v>
      </c>
      <c r="N14" s="271">
        <v>0</v>
      </c>
      <c r="O14" s="209">
        <v>0</v>
      </c>
      <c r="P14" s="210">
        <v>0</v>
      </c>
      <c r="Q14" s="271">
        <v>0</v>
      </c>
      <c r="R14" s="209">
        <v>0</v>
      </c>
      <c r="S14" s="210">
        <v>0</v>
      </c>
      <c r="T14" s="271">
        <v>0</v>
      </c>
      <c r="U14" s="209">
        <v>0</v>
      </c>
      <c r="V14" s="210">
        <v>0</v>
      </c>
    </row>
    <row r="15" spans="1:24" ht="18.399999999999999" customHeight="1" thickBot="1">
      <c r="A15" s="178" t="s">
        <v>67</v>
      </c>
      <c r="B15" s="179"/>
      <c r="C15" s="179"/>
      <c r="D15" s="179"/>
      <c r="E15" s="179"/>
      <c r="F15" s="179"/>
      <c r="G15" s="179"/>
      <c r="H15" s="211">
        <f>SUM(H10:H14)</f>
        <v>4600781.68</v>
      </c>
      <c r="I15" s="212"/>
      <c r="J15" s="213"/>
      <c r="K15" s="212">
        <f>SUM(K10:K14)</f>
        <v>3708770.68</v>
      </c>
      <c r="L15" s="212"/>
      <c r="M15" s="212"/>
      <c r="N15" s="211">
        <f>SUM(N10:N14)</f>
        <v>6662270.6799999997</v>
      </c>
      <c r="O15" s="212"/>
      <c r="P15" s="213"/>
      <c r="Q15" s="212">
        <f>SUM(Q10:Q14)</f>
        <v>8124145.6799999997</v>
      </c>
      <c r="R15" s="212"/>
      <c r="S15" s="213"/>
      <c r="T15" s="212">
        <f>SUM(T10:T14)</f>
        <v>3547645.68</v>
      </c>
      <c r="U15" s="212"/>
      <c r="V15" s="213"/>
    </row>
    <row r="16" spans="1:24" ht="18.399999999999999" customHeight="1">
      <c r="A16" s="203" t="s">
        <v>29</v>
      </c>
      <c r="B16" s="204"/>
      <c r="C16" s="204"/>
      <c r="D16" s="204"/>
      <c r="E16" s="204"/>
      <c r="F16" s="204"/>
      <c r="G16" s="204"/>
      <c r="H16" s="272">
        <v>79973</v>
      </c>
      <c r="I16" s="214">
        <v>1521059.02</v>
      </c>
      <c r="J16" s="215">
        <v>2351270.66</v>
      </c>
      <c r="K16" s="272">
        <v>201145.73</v>
      </c>
      <c r="L16" s="214">
        <v>1659060.83</v>
      </c>
      <c r="M16" s="215">
        <v>1521059.02</v>
      </c>
      <c r="N16" s="272">
        <v>140717.62</v>
      </c>
      <c r="O16" s="214">
        <v>2230351.92</v>
      </c>
      <c r="P16" s="215">
        <v>1659060.83</v>
      </c>
      <c r="Q16" s="272">
        <v>5000</v>
      </c>
      <c r="R16" s="214">
        <v>2351270.66</v>
      </c>
      <c r="S16" s="215">
        <v>2230351.92</v>
      </c>
      <c r="T16" s="272">
        <v>138000</v>
      </c>
      <c r="U16" s="214">
        <v>2351270.66</v>
      </c>
      <c r="V16" s="215">
        <v>2230351.92</v>
      </c>
    </row>
    <row r="17" spans="1:22" ht="18.399999999999999" customHeight="1" thickBot="1">
      <c r="A17" s="207" t="s">
        <v>3</v>
      </c>
      <c r="B17" s="208"/>
      <c r="C17" s="208"/>
      <c r="D17" s="208"/>
      <c r="E17" s="208"/>
      <c r="F17" s="208"/>
      <c r="G17" s="208"/>
      <c r="H17" s="271">
        <v>93267.13</v>
      </c>
      <c r="I17" s="209">
        <v>1192323.53</v>
      </c>
      <c r="J17" s="210">
        <v>824300.6</v>
      </c>
      <c r="K17" s="271">
        <v>301952.96000000002</v>
      </c>
      <c r="L17" s="209">
        <v>4295659.8600000003</v>
      </c>
      <c r="M17" s="210">
        <v>1192323.53</v>
      </c>
      <c r="N17" s="271">
        <v>2017371.06</v>
      </c>
      <c r="O17" s="209">
        <v>1045347.08</v>
      </c>
      <c r="P17" s="210">
        <v>4295659.8600000003</v>
      </c>
      <c r="Q17" s="271">
        <v>32749.27</v>
      </c>
      <c r="R17" s="209">
        <v>824300.6</v>
      </c>
      <c r="S17" s="210">
        <v>1045347.08</v>
      </c>
      <c r="T17" s="271">
        <v>0</v>
      </c>
      <c r="U17" s="209">
        <v>824300.6</v>
      </c>
      <c r="V17" s="210">
        <v>1045347.08</v>
      </c>
    </row>
    <row r="18" spans="1:22" ht="18.399999999999999" customHeight="1" thickBot="1">
      <c r="A18" s="219" t="s">
        <v>68</v>
      </c>
      <c r="B18" s="220"/>
      <c r="C18" s="220"/>
      <c r="D18" s="220"/>
      <c r="E18" s="220"/>
      <c r="F18" s="220"/>
      <c r="G18" s="220"/>
      <c r="H18" s="221">
        <f>SUM(H15:H17)</f>
        <v>4774021.8099999996</v>
      </c>
      <c r="I18" s="222"/>
      <c r="J18" s="223"/>
      <c r="K18" s="222">
        <f>SUM(K15:K17)</f>
        <v>4211869.37</v>
      </c>
      <c r="L18" s="222"/>
      <c r="M18" s="222"/>
      <c r="N18" s="221">
        <f>SUM(N15:N17)</f>
        <v>8820359.3599999994</v>
      </c>
      <c r="O18" s="222"/>
      <c r="P18" s="223"/>
      <c r="Q18" s="221">
        <f>SUM(Q15:Q17)</f>
        <v>8161894.9499999993</v>
      </c>
      <c r="R18" s="222"/>
      <c r="S18" s="223"/>
      <c r="T18" s="221">
        <f>SUM(T15:T17)</f>
        <v>3685645.68</v>
      </c>
      <c r="U18" s="222"/>
      <c r="V18" s="223"/>
    </row>
    <row r="19" spans="1:22" s="55" customFormat="1" ht="28.15" customHeight="1">
      <c r="A19" s="63" t="s">
        <v>66</v>
      </c>
      <c r="B19" s="64"/>
      <c r="C19" s="64"/>
      <c r="D19" s="64"/>
      <c r="E19" s="64"/>
      <c r="H19" s="65"/>
      <c r="I19" s="65"/>
      <c r="J19" s="65"/>
      <c r="K19" s="65"/>
      <c r="L19" s="66"/>
      <c r="M19" s="66"/>
      <c r="N19" s="66"/>
      <c r="O19" s="66"/>
      <c r="P19" s="66"/>
      <c r="Q19" s="66"/>
      <c r="R19" s="66"/>
      <c r="S19" s="66"/>
    </row>
    <row r="20" spans="1:22" ht="18.399999999999999" customHeight="1">
      <c r="A20" s="34"/>
      <c r="B20" s="35"/>
      <c r="C20" s="35"/>
      <c r="D20" s="35"/>
      <c r="E20" s="35"/>
      <c r="F20" s="35"/>
      <c r="G20" s="35"/>
      <c r="H20" s="268" t="s">
        <v>99</v>
      </c>
      <c r="I20" s="216"/>
      <c r="J20" s="216"/>
      <c r="K20" s="216"/>
      <c r="L20" s="216"/>
      <c r="M20" s="216"/>
      <c r="N20" s="216"/>
      <c r="O20" s="216"/>
      <c r="P20" s="216"/>
      <c r="Q20" s="216"/>
      <c r="R20" s="216"/>
      <c r="S20" s="216"/>
      <c r="T20" s="217"/>
      <c r="U20" s="217"/>
      <c r="V20" s="218"/>
    </row>
    <row r="21" spans="1:22" ht="18.399999999999999" customHeight="1">
      <c r="A21" s="196" t="s">
        <v>2</v>
      </c>
      <c r="B21" s="196"/>
      <c r="C21" s="196"/>
      <c r="D21" s="196"/>
      <c r="E21" s="196"/>
      <c r="F21" s="196"/>
      <c r="G21" s="196"/>
      <c r="H21" s="198">
        <f>K21-1</f>
        <v>2021</v>
      </c>
      <c r="I21" s="198"/>
      <c r="J21" s="198"/>
      <c r="K21" s="198">
        <f>N21-1</f>
        <v>2022</v>
      </c>
      <c r="L21" s="198"/>
      <c r="M21" s="198"/>
      <c r="N21" s="198">
        <f>Q21-1</f>
        <v>2023</v>
      </c>
      <c r="O21" s="198"/>
      <c r="P21" s="198"/>
      <c r="Q21" s="198">
        <f>T21-1</f>
        <v>2024</v>
      </c>
      <c r="R21" s="198"/>
      <c r="S21" s="198"/>
      <c r="T21" s="198">
        <f>X2</f>
        <v>2025</v>
      </c>
      <c r="U21" s="198"/>
      <c r="V21" s="198"/>
    </row>
    <row r="22" spans="1:22" ht="18.399999999999999" customHeight="1">
      <c r="A22" s="199" t="s">
        <v>15</v>
      </c>
      <c r="B22" s="200"/>
      <c r="C22" s="200"/>
      <c r="D22" s="200"/>
      <c r="E22" s="200"/>
      <c r="F22" s="200"/>
      <c r="G22" s="200"/>
      <c r="H22" s="269">
        <v>1442900</v>
      </c>
      <c r="I22" s="201">
        <v>373432.17</v>
      </c>
      <c r="J22" s="202">
        <v>697745.74</v>
      </c>
      <c r="K22" s="269">
        <v>1600818.46</v>
      </c>
      <c r="L22" s="201">
        <v>365967.42</v>
      </c>
      <c r="M22" s="202">
        <v>373432.17</v>
      </c>
      <c r="N22" s="269">
        <v>2645137.89</v>
      </c>
      <c r="O22" s="201">
        <v>414709.37</v>
      </c>
      <c r="P22" s="202">
        <v>365967.42</v>
      </c>
      <c r="Q22" s="269">
        <v>2037795.26</v>
      </c>
      <c r="R22" s="201">
        <v>697745.74</v>
      </c>
      <c r="S22" s="202">
        <v>414709.37</v>
      </c>
      <c r="T22" s="269">
        <v>517500</v>
      </c>
      <c r="U22" s="201">
        <v>557211.56000000006</v>
      </c>
      <c r="V22" s="202">
        <v>577850.16</v>
      </c>
    </row>
    <row r="23" spans="1:22" ht="18.399999999999999" customHeight="1">
      <c r="A23" s="203" t="s">
        <v>44</v>
      </c>
      <c r="B23" s="204"/>
      <c r="C23" s="204"/>
      <c r="D23" s="204"/>
      <c r="E23" s="204"/>
      <c r="F23" s="204"/>
      <c r="G23" s="204"/>
      <c r="H23" s="270">
        <v>1250</v>
      </c>
      <c r="I23" s="205">
        <v>12728583.199999999</v>
      </c>
      <c r="J23" s="206">
        <v>13240574.68</v>
      </c>
      <c r="K23" s="270">
        <v>0</v>
      </c>
      <c r="L23" s="205">
        <v>12120371.99</v>
      </c>
      <c r="M23" s="206">
        <v>12728583.199999999</v>
      </c>
      <c r="N23" s="270">
        <v>1770630</v>
      </c>
      <c r="O23" s="205">
        <v>12941517.73</v>
      </c>
      <c r="P23" s="206">
        <v>12120371.99</v>
      </c>
      <c r="Q23" s="270">
        <v>450000</v>
      </c>
      <c r="R23" s="205">
        <v>13240574.68</v>
      </c>
      <c r="S23" s="206">
        <v>12941517.73</v>
      </c>
      <c r="T23" s="270">
        <v>0</v>
      </c>
      <c r="U23" s="205">
        <v>13289626.9983333</v>
      </c>
      <c r="V23" s="206">
        <v>13396094.2633333</v>
      </c>
    </row>
    <row r="24" spans="1:22" ht="18.399999999999999" customHeight="1">
      <c r="A24" s="203" t="s">
        <v>16</v>
      </c>
      <c r="B24" s="204"/>
      <c r="C24" s="204"/>
      <c r="D24" s="204"/>
      <c r="E24" s="204"/>
      <c r="F24" s="204"/>
      <c r="G24" s="204"/>
      <c r="H24" s="270">
        <v>2408164.13</v>
      </c>
      <c r="I24" s="205">
        <v>548784.99</v>
      </c>
      <c r="J24" s="206">
        <v>408005.67</v>
      </c>
      <c r="K24" s="270">
        <v>1740000</v>
      </c>
      <c r="L24" s="205">
        <v>536819.05000000005</v>
      </c>
      <c r="M24" s="206">
        <v>548784.99</v>
      </c>
      <c r="N24" s="270">
        <v>2473100</v>
      </c>
      <c r="O24" s="205">
        <v>344975.81</v>
      </c>
      <c r="P24" s="206">
        <v>536819.05000000005</v>
      </c>
      <c r="Q24" s="270">
        <v>3514000</v>
      </c>
      <c r="R24" s="205">
        <v>408005.67</v>
      </c>
      <c r="S24" s="206">
        <v>344975.81</v>
      </c>
      <c r="T24" s="270">
        <v>1704500</v>
      </c>
      <c r="U24" s="205">
        <v>128208.38666666699</v>
      </c>
      <c r="V24" s="206">
        <v>26303.796666666702</v>
      </c>
    </row>
    <row r="25" spans="1:22" ht="18.399999999999999" customHeight="1" thickBot="1">
      <c r="A25" s="203" t="s">
        <v>3</v>
      </c>
      <c r="B25" s="204"/>
      <c r="C25" s="204"/>
      <c r="D25" s="204"/>
      <c r="E25" s="204"/>
      <c r="F25" s="204"/>
      <c r="G25" s="204"/>
      <c r="H25" s="271">
        <v>0</v>
      </c>
      <c r="I25" s="209">
        <v>0</v>
      </c>
      <c r="J25" s="210">
        <v>0</v>
      </c>
      <c r="K25" s="271">
        <v>0</v>
      </c>
      <c r="L25" s="209">
        <v>0</v>
      </c>
      <c r="M25" s="210">
        <v>0</v>
      </c>
      <c r="N25" s="271">
        <v>0</v>
      </c>
      <c r="O25" s="209">
        <v>0</v>
      </c>
      <c r="P25" s="210">
        <v>0</v>
      </c>
      <c r="Q25" s="271">
        <v>0</v>
      </c>
      <c r="R25" s="209">
        <v>0</v>
      </c>
      <c r="S25" s="210">
        <v>0</v>
      </c>
      <c r="T25" s="271">
        <v>0</v>
      </c>
      <c r="U25" s="209">
        <v>0</v>
      </c>
      <c r="V25" s="210">
        <v>0</v>
      </c>
    </row>
    <row r="26" spans="1:22" ht="18.399999999999999" customHeight="1" thickBot="1">
      <c r="A26" s="178" t="s">
        <v>67</v>
      </c>
      <c r="B26" s="179"/>
      <c r="C26" s="179"/>
      <c r="D26" s="179"/>
      <c r="E26" s="179"/>
      <c r="F26" s="179"/>
      <c r="G26" s="180"/>
      <c r="H26" s="211">
        <f>SUM(H22:H25)</f>
        <v>3852314.13</v>
      </c>
      <c r="I26" s="212"/>
      <c r="J26" s="212"/>
      <c r="K26" s="211">
        <f>SUM(K22:K25)</f>
        <v>3340818.46</v>
      </c>
      <c r="L26" s="212"/>
      <c r="M26" s="213"/>
      <c r="N26" s="212">
        <f>SUM(N22:N25)</f>
        <v>6888867.8900000006</v>
      </c>
      <c r="O26" s="212"/>
      <c r="P26" s="212"/>
      <c r="Q26" s="211">
        <f>SUM(Q22:Q25)</f>
        <v>6001795.2599999998</v>
      </c>
      <c r="R26" s="212"/>
      <c r="S26" s="213"/>
      <c r="T26" s="211">
        <f>SUM(T22:T25)</f>
        <v>2222000</v>
      </c>
      <c r="U26" s="212"/>
      <c r="V26" s="213"/>
    </row>
    <row r="27" spans="1:22" ht="18.399999999999999" customHeight="1">
      <c r="A27" s="203" t="s">
        <v>29</v>
      </c>
      <c r="B27" s="204"/>
      <c r="C27" s="204"/>
      <c r="D27" s="204"/>
      <c r="E27" s="204"/>
      <c r="F27" s="204"/>
      <c r="G27" s="224"/>
      <c r="H27" s="272">
        <v>1253846.8600000001</v>
      </c>
      <c r="I27" s="214"/>
      <c r="J27" s="215"/>
      <c r="K27" s="272">
        <v>1183772.03</v>
      </c>
      <c r="L27" s="214">
        <v>10122961.629999999</v>
      </c>
      <c r="M27" s="215">
        <v>6628334.5600000005</v>
      </c>
      <c r="N27" s="272">
        <v>1101335.5</v>
      </c>
      <c r="O27" s="214">
        <v>6248838.1500000004</v>
      </c>
      <c r="P27" s="215">
        <v>10122961.629999999</v>
      </c>
      <c r="Q27" s="272">
        <v>1245464.19</v>
      </c>
      <c r="R27" s="214">
        <v>6834216</v>
      </c>
      <c r="S27" s="215">
        <v>6248838.1500000004</v>
      </c>
      <c r="T27" s="272">
        <v>1800714.92</v>
      </c>
      <c r="U27" s="214">
        <v>6001218.2883333303</v>
      </c>
      <c r="V27" s="215">
        <v>5811470.0833333302</v>
      </c>
    </row>
    <row r="28" spans="1:22" ht="18.399999999999999" customHeight="1" thickBot="1">
      <c r="A28" s="207" t="s">
        <v>3</v>
      </c>
      <c r="B28" s="208"/>
      <c r="C28" s="208"/>
      <c r="D28" s="208"/>
      <c r="E28" s="208"/>
      <c r="F28" s="208"/>
      <c r="G28" s="225"/>
      <c r="H28" s="271">
        <v>498651.68</v>
      </c>
      <c r="I28" s="209">
        <v>0</v>
      </c>
      <c r="J28" s="210">
        <v>0</v>
      </c>
      <c r="K28" s="271">
        <v>631645.68000000005</v>
      </c>
      <c r="L28" s="209">
        <v>0</v>
      </c>
      <c r="M28" s="210">
        <v>0</v>
      </c>
      <c r="N28" s="271">
        <v>1836199.61</v>
      </c>
      <c r="O28" s="209">
        <v>0</v>
      </c>
      <c r="P28" s="210">
        <v>0</v>
      </c>
      <c r="Q28" s="271">
        <v>2577350.42</v>
      </c>
      <c r="R28" s="209">
        <v>0</v>
      </c>
      <c r="S28" s="210">
        <v>0</v>
      </c>
      <c r="T28" s="271">
        <v>1325645.68</v>
      </c>
      <c r="U28" s="209">
        <v>0</v>
      </c>
      <c r="V28" s="210">
        <v>0</v>
      </c>
    </row>
    <row r="29" spans="1:22" ht="18.399999999999999" customHeight="1" thickBot="1">
      <c r="A29" s="219" t="s">
        <v>68</v>
      </c>
      <c r="B29" s="220"/>
      <c r="C29" s="220"/>
      <c r="D29" s="220"/>
      <c r="E29" s="220"/>
      <c r="F29" s="220"/>
      <c r="G29" s="226"/>
      <c r="H29" s="221">
        <f>SUM(H26:H28)</f>
        <v>5604812.6699999999</v>
      </c>
      <c r="I29" s="222"/>
      <c r="J29" s="222"/>
      <c r="K29" s="221">
        <f>SUM(K26:K28)</f>
        <v>5156236.17</v>
      </c>
      <c r="L29" s="222"/>
      <c r="M29" s="223"/>
      <c r="N29" s="222">
        <f>SUM(N26:N28)</f>
        <v>9826403</v>
      </c>
      <c r="O29" s="222"/>
      <c r="P29" s="222"/>
      <c r="Q29" s="221">
        <f>SUM(Q26:Q28)</f>
        <v>9824609.8699999992</v>
      </c>
      <c r="R29" s="222"/>
      <c r="S29" s="223"/>
      <c r="T29" s="221">
        <f>SUM(T26:T28)</f>
        <v>5348360.5999999996</v>
      </c>
      <c r="U29" s="222"/>
      <c r="V29" s="223"/>
    </row>
    <row r="30" spans="1:22" ht="16.899999999999999" customHeight="1">
      <c r="A30" s="34" t="s">
        <v>66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Lobbes</v>
      </c>
      <c r="F1" s="154"/>
      <c r="G1" s="154"/>
      <c r="H1" s="154"/>
      <c r="I1" s="98" t="str">
        <f>Coordonnées!$U$1</f>
        <v>Code INS</v>
      </c>
      <c r="J1" s="135">
        <f>Coordonnées!$V$1</f>
        <v>56044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3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33" t="s">
        <v>69</v>
      </c>
      <c r="F5" s="234"/>
      <c r="G5" s="234"/>
      <c r="H5" s="234"/>
      <c r="I5" s="23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292585.92</v>
      </c>
      <c r="F8" s="273">
        <v>400475.92</v>
      </c>
      <c r="G8" s="273">
        <v>304284.27</v>
      </c>
      <c r="H8" s="273">
        <v>350459.27</v>
      </c>
      <c r="I8" s="273">
        <v>360209.27</v>
      </c>
    </row>
    <row r="9" spans="1:10" ht="30" customHeight="1">
      <c r="A9" s="235" t="s">
        <v>18</v>
      </c>
      <c r="B9" s="236"/>
      <c r="C9" s="236"/>
      <c r="D9" s="237"/>
      <c r="E9" s="273">
        <v>1808531.82</v>
      </c>
      <c r="F9" s="273">
        <v>1830939.2</v>
      </c>
      <c r="G9" s="273">
        <v>2101593.21</v>
      </c>
      <c r="H9" s="273">
        <v>2263237.04</v>
      </c>
      <c r="I9" s="273">
        <v>2319354.19</v>
      </c>
    </row>
    <row r="10" spans="1:10" ht="30" customHeight="1">
      <c r="A10" s="235" t="s">
        <v>19</v>
      </c>
      <c r="B10" s="236"/>
      <c r="C10" s="236"/>
      <c r="D10" s="237"/>
      <c r="E10" s="273">
        <v>720143.38</v>
      </c>
      <c r="F10" s="273">
        <v>720122.79</v>
      </c>
      <c r="G10" s="273">
        <v>744457.51</v>
      </c>
      <c r="H10" s="273">
        <v>1217323.81</v>
      </c>
      <c r="I10" s="273">
        <v>829396.55</v>
      </c>
    </row>
    <row r="11" spans="1:10" ht="30" customHeight="1">
      <c r="A11" s="235" t="s">
        <v>20</v>
      </c>
      <c r="B11" s="236"/>
      <c r="C11" s="236"/>
      <c r="D11" s="237"/>
      <c r="E11" s="273">
        <v>850457.25</v>
      </c>
      <c r="F11" s="273">
        <v>962556.27</v>
      </c>
      <c r="G11" s="273">
        <v>1091741.67</v>
      </c>
      <c r="H11" s="273">
        <v>1209761.3500000001</v>
      </c>
      <c r="I11" s="273">
        <v>1133359.24</v>
      </c>
    </row>
    <row r="12" spans="1:10" ht="30" customHeight="1">
      <c r="A12" s="235" t="s">
        <v>28</v>
      </c>
      <c r="B12" s="236"/>
      <c r="C12" s="236"/>
      <c r="D12" s="237"/>
      <c r="E12" s="273">
        <v>125427.18</v>
      </c>
      <c r="F12" s="273">
        <v>130637.78</v>
      </c>
      <c r="G12" s="273">
        <v>124233.48</v>
      </c>
      <c r="H12" s="273">
        <v>129980.8</v>
      </c>
      <c r="I12" s="273">
        <v>89503.22</v>
      </c>
    </row>
    <row r="13" spans="1:10" ht="30" customHeight="1">
      <c r="A13" s="235" t="s">
        <v>21</v>
      </c>
      <c r="B13" s="236"/>
      <c r="C13" s="236"/>
      <c r="D13" s="237"/>
      <c r="E13" s="273">
        <v>39094.769999999997</v>
      </c>
      <c r="F13" s="273">
        <v>38265.68</v>
      </c>
      <c r="G13" s="273">
        <v>39321.089999999997</v>
      </c>
      <c r="H13" s="273">
        <v>50233.09</v>
      </c>
      <c r="I13" s="273">
        <v>45877.97</v>
      </c>
    </row>
    <row r="14" spans="1:10" ht="30" customHeight="1">
      <c r="A14" s="235" t="s">
        <v>22</v>
      </c>
      <c r="B14" s="236"/>
      <c r="C14" s="236"/>
      <c r="D14" s="237"/>
      <c r="E14" s="273">
        <v>502074.27</v>
      </c>
      <c r="F14" s="273">
        <v>563563.30000000005</v>
      </c>
      <c r="G14" s="273">
        <v>617025.42000000004</v>
      </c>
      <c r="H14" s="273">
        <v>681263.86</v>
      </c>
      <c r="I14" s="273">
        <v>655561.1</v>
      </c>
    </row>
    <row r="15" spans="1:10" ht="30" customHeight="1">
      <c r="A15" s="235" t="s">
        <v>23</v>
      </c>
      <c r="B15" s="236"/>
      <c r="C15" s="236"/>
      <c r="D15" s="237"/>
      <c r="E15" s="273">
        <v>701911.29</v>
      </c>
      <c r="F15" s="273">
        <v>762115.81</v>
      </c>
      <c r="G15" s="273">
        <v>814774.97</v>
      </c>
      <c r="H15" s="273">
        <v>896288.68</v>
      </c>
      <c r="I15" s="273">
        <v>886583.53</v>
      </c>
    </row>
    <row r="16" spans="1:10" ht="30" customHeight="1">
      <c r="A16" s="227" t="s">
        <v>32</v>
      </c>
      <c r="B16" s="228"/>
      <c r="C16" s="228"/>
      <c r="D16" s="229"/>
      <c r="E16" s="273">
        <v>2900</v>
      </c>
      <c r="F16" s="273">
        <v>3000</v>
      </c>
      <c r="G16" s="273">
        <v>3153.5</v>
      </c>
      <c r="H16" s="273">
        <v>3300</v>
      </c>
      <c r="I16" s="273">
        <v>3300</v>
      </c>
    </row>
    <row r="17" spans="1:9" ht="30" customHeight="1">
      <c r="A17" s="235" t="s">
        <v>31</v>
      </c>
      <c r="B17" s="236"/>
      <c r="C17" s="236"/>
      <c r="D17" s="237"/>
      <c r="E17" s="273">
        <v>131328.01999999999</v>
      </c>
      <c r="F17" s="273">
        <v>221023</v>
      </c>
      <c r="G17" s="273">
        <v>247107.05</v>
      </c>
      <c r="H17" s="273">
        <v>117798.52</v>
      </c>
      <c r="I17" s="273">
        <v>117730.44</v>
      </c>
    </row>
    <row r="18" spans="1:9" ht="30" customHeight="1">
      <c r="A18" s="235" t="s">
        <v>24</v>
      </c>
      <c r="B18" s="236"/>
      <c r="C18" s="236"/>
      <c r="D18" s="237"/>
      <c r="E18" s="273">
        <v>915644.23</v>
      </c>
      <c r="F18" s="273">
        <v>916538.05</v>
      </c>
      <c r="G18" s="273">
        <v>946342.41</v>
      </c>
      <c r="H18" s="273">
        <v>1080121.6299999999</v>
      </c>
      <c r="I18" s="273">
        <v>1165490.52</v>
      </c>
    </row>
    <row r="19" spans="1:9" ht="30" customHeight="1">
      <c r="A19" s="227" t="s">
        <v>25</v>
      </c>
      <c r="B19" s="228"/>
      <c r="C19" s="228"/>
      <c r="D19" s="229"/>
      <c r="E19" s="273">
        <v>658340.91</v>
      </c>
      <c r="F19" s="273">
        <v>690460.34</v>
      </c>
      <c r="G19" s="273">
        <v>829716.76</v>
      </c>
      <c r="H19" s="273">
        <v>805143.98</v>
      </c>
      <c r="I19" s="273">
        <v>856175</v>
      </c>
    </row>
    <row r="20" spans="1:9" ht="30" customHeight="1">
      <c r="A20" s="235" t="s">
        <v>26</v>
      </c>
      <c r="B20" s="236"/>
      <c r="C20" s="236"/>
      <c r="D20" s="237"/>
      <c r="E20" s="273">
        <v>133968.88</v>
      </c>
      <c r="F20" s="273">
        <v>168745.79</v>
      </c>
      <c r="G20" s="273">
        <v>161419.78</v>
      </c>
      <c r="H20" s="273">
        <v>166119.64000000001</v>
      </c>
      <c r="I20" s="273">
        <v>165213.26999999999</v>
      </c>
    </row>
    <row r="21" spans="1:9" ht="30" customHeight="1">
      <c r="A21" s="230" t="s">
        <v>27</v>
      </c>
      <c r="B21" s="231"/>
      <c r="C21" s="231"/>
      <c r="D21" s="232"/>
      <c r="E21" s="273">
        <v>53519.76</v>
      </c>
      <c r="F21" s="273">
        <v>63484.99</v>
      </c>
      <c r="G21" s="273">
        <v>64601.13</v>
      </c>
      <c r="H21" s="273">
        <v>67757.3</v>
      </c>
      <c r="I21" s="273">
        <v>70370.95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Lobbes</v>
      </c>
      <c r="F1" s="154"/>
      <c r="G1" s="154"/>
      <c r="H1" s="154"/>
      <c r="I1" s="98" t="str">
        <f>Coordonnées!$U$1</f>
        <v>Code INS</v>
      </c>
      <c r="J1" s="135">
        <f>Coordonnées!$V$1</f>
        <v>56044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43" t="s">
        <v>70</v>
      </c>
      <c r="F5" s="244"/>
      <c r="G5" s="244"/>
      <c r="H5" s="244"/>
      <c r="I5" s="244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7425811.9400000004</v>
      </c>
      <c r="F8" s="273">
        <v>8248748.9000000004</v>
      </c>
      <c r="G8" s="273">
        <v>8945459.4100000001</v>
      </c>
      <c r="H8" s="273">
        <v>9973777.9000000004</v>
      </c>
      <c r="I8" s="273">
        <v>10090191.66</v>
      </c>
    </row>
    <row r="9" spans="1:10" ht="30" customHeight="1">
      <c r="A9" s="235" t="s">
        <v>18</v>
      </c>
      <c r="B9" s="236"/>
      <c r="C9" s="236"/>
      <c r="D9" s="237"/>
      <c r="E9" s="273">
        <v>525436.99</v>
      </c>
      <c r="F9" s="273">
        <v>188298.31</v>
      </c>
      <c r="G9" s="273">
        <v>190432.46</v>
      </c>
      <c r="H9" s="273">
        <v>142537.59</v>
      </c>
      <c r="I9" s="273">
        <v>133827.25</v>
      </c>
    </row>
    <row r="10" spans="1:10" ht="30" customHeight="1">
      <c r="A10" s="235" t="s">
        <v>19</v>
      </c>
      <c r="B10" s="236"/>
      <c r="C10" s="236"/>
      <c r="D10" s="237"/>
      <c r="E10" s="273">
        <v>0</v>
      </c>
      <c r="F10" s="273">
        <v>0</v>
      </c>
      <c r="G10" s="273">
        <v>0</v>
      </c>
      <c r="H10" s="273">
        <v>641136.31000000006</v>
      </c>
      <c r="I10" s="273">
        <v>0</v>
      </c>
    </row>
    <row r="11" spans="1:10" ht="30" customHeight="1">
      <c r="A11" s="235" t="s">
        <v>20</v>
      </c>
      <c r="B11" s="236"/>
      <c r="C11" s="236"/>
      <c r="D11" s="237"/>
      <c r="E11" s="273">
        <v>98202.12</v>
      </c>
      <c r="F11" s="273">
        <v>50694.25</v>
      </c>
      <c r="G11" s="273">
        <v>50909.8</v>
      </c>
      <c r="H11" s="273">
        <v>51606.080000000002</v>
      </c>
      <c r="I11" s="273">
        <v>43144.67</v>
      </c>
    </row>
    <row r="12" spans="1:10" ht="30" customHeight="1">
      <c r="A12" s="235" t="s">
        <v>28</v>
      </c>
      <c r="B12" s="236"/>
      <c r="C12" s="236"/>
      <c r="D12" s="237"/>
      <c r="E12" s="273">
        <v>223327.42</v>
      </c>
      <c r="F12" s="273">
        <v>233081.68</v>
      </c>
      <c r="G12" s="273">
        <v>205729.82</v>
      </c>
      <c r="H12" s="273">
        <v>208967.7</v>
      </c>
      <c r="I12" s="273">
        <v>194940.71</v>
      </c>
    </row>
    <row r="13" spans="1:10" ht="30" customHeight="1">
      <c r="A13" s="235" t="s">
        <v>21</v>
      </c>
      <c r="B13" s="236"/>
      <c r="C13" s="236"/>
      <c r="D13" s="237"/>
      <c r="E13" s="273">
        <v>17155</v>
      </c>
      <c r="F13" s="273">
        <v>28305</v>
      </c>
      <c r="G13" s="273">
        <v>28655</v>
      </c>
      <c r="H13" s="273">
        <v>38800</v>
      </c>
      <c r="I13" s="273">
        <v>30500</v>
      </c>
    </row>
    <row r="14" spans="1:10" ht="30" customHeight="1">
      <c r="A14" s="235" t="s">
        <v>22</v>
      </c>
      <c r="B14" s="236"/>
      <c r="C14" s="236"/>
      <c r="D14" s="237"/>
      <c r="E14" s="273">
        <v>237859.37</v>
      </c>
      <c r="F14" s="273">
        <v>258226.37</v>
      </c>
      <c r="G14" s="273">
        <v>249151.41</v>
      </c>
      <c r="H14" s="273">
        <v>273905.2</v>
      </c>
      <c r="I14" s="273">
        <v>236853.42</v>
      </c>
    </row>
    <row r="15" spans="1:10" ht="30" customHeight="1">
      <c r="A15" s="235" t="s">
        <v>23</v>
      </c>
      <c r="B15" s="236"/>
      <c r="C15" s="236"/>
      <c r="D15" s="237"/>
      <c r="E15" s="273">
        <v>290515.56</v>
      </c>
      <c r="F15" s="273">
        <v>151056.42000000001</v>
      </c>
      <c r="G15" s="273">
        <v>139440.35</v>
      </c>
      <c r="H15" s="273">
        <v>158086.97</v>
      </c>
      <c r="I15" s="273">
        <v>159020.39000000001</v>
      </c>
    </row>
    <row r="16" spans="1:10" ht="30" customHeight="1">
      <c r="A16" s="227" t="s">
        <v>32</v>
      </c>
      <c r="B16" s="228"/>
      <c r="C16" s="228"/>
      <c r="D16" s="229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35" t="s">
        <v>31</v>
      </c>
      <c r="B17" s="236"/>
      <c r="C17" s="236"/>
      <c r="D17" s="237"/>
      <c r="E17" s="273">
        <v>2000</v>
      </c>
      <c r="F17" s="273">
        <v>2000</v>
      </c>
      <c r="G17" s="273">
        <v>102000</v>
      </c>
      <c r="H17" s="273">
        <v>102000</v>
      </c>
      <c r="I17" s="273">
        <v>2000</v>
      </c>
    </row>
    <row r="18" spans="1:9" ht="30" customHeight="1">
      <c r="A18" s="235" t="s">
        <v>24</v>
      </c>
      <c r="B18" s="236"/>
      <c r="C18" s="236"/>
      <c r="D18" s="237"/>
      <c r="E18" s="273">
        <v>192470.56</v>
      </c>
      <c r="F18" s="273">
        <v>187581.53</v>
      </c>
      <c r="G18" s="273">
        <v>164059.81</v>
      </c>
      <c r="H18" s="273">
        <v>186859.81</v>
      </c>
      <c r="I18" s="273">
        <v>186859.81</v>
      </c>
    </row>
    <row r="19" spans="1:9" ht="30" customHeight="1">
      <c r="A19" s="227" t="s">
        <v>25</v>
      </c>
      <c r="B19" s="228"/>
      <c r="C19" s="228"/>
      <c r="D19" s="229"/>
      <c r="E19" s="273">
        <v>54970.86</v>
      </c>
      <c r="F19" s="273">
        <v>55850</v>
      </c>
      <c r="G19" s="273">
        <v>56320</v>
      </c>
      <c r="H19" s="273">
        <v>62636.62</v>
      </c>
      <c r="I19" s="273">
        <v>60800</v>
      </c>
    </row>
    <row r="20" spans="1:9" ht="30" customHeight="1">
      <c r="A20" s="235" t="s">
        <v>26</v>
      </c>
      <c r="B20" s="236"/>
      <c r="C20" s="236"/>
      <c r="D20" s="237"/>
      <c r="E20" s="273">
        <v>114511.69</v>
      </c>
      <c r="F20" s="273">
        <v>92621</v>
      </c>
      <c r="G20" s="273">
        <v>103478</v>
      </c>
      <c r="H20" s="273">
        <v>107478</v>
      </c>
      <c r="I20" s="273">
        <v>107478</v>
      </c>
    </row>
    <row r="21" spans="1:9" ht="30" customHeight="1">
      <c r="A21" s="230" t="s">
        <v>27</v>
      </c>
      <c r="B21" s="231"/>
      <c r="C21" s="231"/>
      <c r="D21" s="232"/>
      <c r="E21" s="273">
        <v>46447.34</v>
      </c>
      <c r="F21" s="273">
        <v>33200</v>
      </c>
      <c r="G21" s="273">
        <v>30700</v>
      </c>
      <c r="H21" s="273">
        <v>30700</v>
      </c>
      <c r="I21" s="273">
        <v>24600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Lobbes</v>
      </c>
      <c r="F1" s="154"/>
      <c r="G1" s="154"/>
      <c r="H1" s="154"/>
      <c r="I1" s="98" t="str">
        <f>Coordonnées!$U$1</f>
        <v>Code INS</v>
      </c>
      <c r="J1" s="135">
        <f>Coordonnées!$V$1</f>
        <v>56044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45" t="s">
        <v>71</v>
      </c>
      <c r="F5" s="246"/>
      <c r="G5" s="246"/>
      <c r="H5" s="246"/>
      <c r="I5" s="246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93267.13</v>
      </c>
      <c r="F8" s="273">
        <v>362689.57</v>
      </c>
      <c r="G8" s="273">
        <v>2158088.6800000002</v>
      </c>
      <c r="H8" s="273">
        <v>32749.27</v>
      </c>
      <c r="I8" s="273">
        <v>0</v>
      </c>
    </row>
    <row r="9" spans="1:10" ht="30" customHeight="1">
      <c r="A9" s="235" t="s">
        <v>18</v>
      </c>
      <c r="B9" s="236"/>
      <c r="C9" s="236"/>
      <c r="D9" s="237"/>
      <c r="E9" s="273">
        <v>591006</v>
      </c>
      <c r="F9" s="273">
        <v>549000</v>
      </c>
      <c r="G9" s="273">
        <v>1455000</v>
      </c>
      <c r="H9" s="273">
        <v>1691000</v>
      </c>
      <c r="I9" s="273">
        <v>1641000</v>
      </c>
    </row>
    <row r="10" spans="1:10" ht="30" customHeight="1">
      <c r="A10" s="235" t="s">
        <v>19</v>
      </c>
      <c r="B10" s="236"/>
      <c r="C10" s="236"/>
      <c r="D10" s="237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35" t="s">
        <v>20</v>
      </c>
      <c r="B11" s="236"/>
      <c r="C11" s="236"/>
      <c r="D11" s="237"/>
      <c r="E11" s="273">
        <v>1590060</v>
      </c>
      <c r="F11" s="273">
        <v>894185</v>
      </c>
      <c r="G11" s="273">
        <v>2226185</v>
      </c>
      <c r="H11" s="273">
        <v>2949060</v>
      </c>
      <c r="I11" s="273">
        <v>939060</v>
      </c>
    </row>
    <row r="12" spans="1:10" ht="30" customHeight="1">
      <c r="A12" s="235" t="s">
        <v>28</v>
      </c>
      <c r="B12" s="236"/>
      <c r="C12" s="236"/>
      <c r="D12" s="237"/>
      <c r="E12" s="273">
        <v>12000</v>
      </c>
      <c r="F12" s="273">
        <v>0</v>
      </c>
      <c r="G12" s="273">
        <v>0</v>
      </c>
      <c r="H12" s="273">
        <v>0</v>
      </c>
      <c r="I12" s="273">
        <v>0</v>
      </c>
    </row>
    <row r="13" spans="1:10" ht="30" customHeight="1">
      <c r="A13" s="235" t="s">
        <v>21</v>
      </c>
      <c r="B13" s="236"/>
      <c r="C13" s="236"/>
      <c r="D13" s="237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35" t="s">
        <v>22</v>
      </c>
      <c r="B14" s="236"/>
      <c r="C14" s="236"/>
      <c r="D14" s="237"/>
      <c r="E14" s="273">
        <v>223000</v>
      </c>
      <c r="F14" s="273">
        <v>194000</v>
      </c>
      <c r="G14" s="273">
        <v>128500</v>
      </c>
      <c r="H14" s="273">
        <v>252000</v>
      </c>
      <c r="I14" s="273">
        <v>211000</v>
      </c>
    </row>
    <row r="15" spans="1:10" ht="30" customHeight="1">
      <c r="A15" s="235" t="s">
        <v>23</v>
      </c>
      <c r="B15" s="236"/>
      <c r="C15" s="236"/>
      <c r="D15" s="237"/>
      <c r="E15" s="273">
        <v>150130</v>
      </c>
      <c r="F15" s="273">
        <v>324000</v>
      </c>
      <c r="G15" s="273">
        <v>1122000</v>
      </c>
      <c r="H15" s="273">
        <v>1436500</v>
      </c>
      <c r="I15" s="273">
        <v>195000</v>
      </c>
    </row>
    <row r="16" spans="1:10" ht="30" customHeight="1">
      <c r="A16" s="227" t="s">
        <v>32</v>
      </c>
      <c r="B16" s="228"/>
      <c r="C16" s="228"/>
      <c r="D16" s="229"/>
      <c r="E16" s="273">
        <v>0</v>
      </c>
      <c r="F16" s="273">
        <v>0</v>
      </c>
      <c r="G16" s="273">
        <v>0</v>
      </c>
      <c r="H16" s="273">
        <v>0</v>
      </c>
      <c r="I16" s="273">
        <v>0</v>
      </c>
    </row>
    <row r="17" spans="1:9" ht="30" customHeight="1">
      <c r="A17" s="235" t="s">
        <v>31</v>
      </c>
      <c r="B17" s="236"/>
      <c r="C17" s="236"/>
      <c r="D17" s="237"/>
      <c r="E17" s="273">
        <v>1882000</v>
      </c>
      <c r="F17" s="273">
        <v>1470000</v>
      </c>
      <c r="G17" s="273">
        <v>1470000</v>
      </c>
      <c r="H17" s="273">
        <v>1550000</v>
      </c>
      <c r="I17" s="273">
        <v>365000</v>
      </c>
    </row>
    <row r="18" spans="1:9" ht="30" customHeight="1">
      <c r="A18" s="235" t="s">
        <v>24</v>
      </c>
      <c r="B18" s="236"/>
      <c r="C18" s="236"/>
      <c r="D18" s="237"/>
      <c r="E18" s="273">
        <v>30000</v>
      </c>
      <c r="F18" s="273">
        <v>30000</v>
      </c>
      <c r="G18" s="273">
        <v>30000</v>
      </c>
      <c r="H18" s="273">
        <v>0</v>
      </c>
      <c r="I18" s="273">
        <v>0</v>
      </c>
    </row>
    <row r="19" spans="1:9" ht="30" customHeight="1">
      <c r="A19" s="227" t="s">
        <v>25</v>
      </c>
      <c r="B19" s="228"/>
      <c r="C19" s="228"/>
      <c r="D19" s="229"/>
      <c r="E19" s="273">
        <v>122585.68</v>
      </c>
      <c r="F19" s="273">
        <v>247585.68</v>
      </c>
      <c r="G19" s="273">
        <v>230585.68</v>
      </c>
      <c r="H19" s="273">
        <v>245585.68</v>
      </c>
      <c r="I19" s="273">
        <v>196585.68</v>
      </c>
    </row>
    <row r="20" spans="1:9" ht="30" customHeight="1">
      <c r="A20" s="235" t="s">
        <v>26</v>
      </c>
      <c r="B20" s="236"/>
      <c r="C20" s="236"/>
      <c r="D20" s="237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0" t="s">
        <v>27</v>
      </c>
      <c r="B21" s="231"/>
      <c r="C21" s="231"/>
      <c r="D21" s="232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0" t="str">
        <f>Coordonnées!A1</f>
        <v>Synthèse du Budget</v>
      </c>
      <c r="B1" s="151"/>
      <c r="C1" s="151"/>
      <c r="D1" s="151"/>
      <c r="E1" s="154" t="str">
        <f>Coordonnées!G1</f>
        <v>Administration communale de Lobbes</v>
      </c>
      <c r="F1" s="154"/>
      <c r="G1" s="154"/>
      <c r="H1" s="154"/>
      <c r="I1" s="98" t="str">
        <f>Coordonnées!$U$1</f>
        <v>Code INS</v>
      </c>
      <c r="J1" s="135">
        <f>Coordonnées!$V$1</f>
        <v>56044</v>
      </c>
    </row>
    <row r="2" spans="1:10" ht="16.149999999999999" customHeight="1">
      <c r="A2" s="152"/>
      <c r="B2" s="153"/>
      <c r="C2" s="153"/>
      <c r="D2" s="153"/>
      <c r="E2" s="155"/>
      <c r="F2" s="155"/>
      <c r="G2" s="155"/>
      <c r="H2" s="155"/>
      <c r="I2" s="99" t="str">
        <f>Coordonnées!$U$2</f>
        <v>Exercice:</v>
      </c>
      <c r="J2" s="136">
        <f>Coordonnées!$V$2</f>
        <v>2025</v>
      </c>
    </row>
    <row r="3" spans="1:10" s="55" customFormat="1" ht="27" customHeight="1">
      <c r="A3" s="62" t="str">
        <f>Coordonnées!A3</f>
        <v>Modèle officiel généré par l'application eComptes © SPW Intérieur et Action Sociale</v>
      </c>
      <c r="B3" s="52"/>
      <c r="C3" s="52"/>
      <c r="D3" s="52"/>
      <c r="E3" s="52"/>
      <c r="F3" s="53"/>
      <c r="G3" s="53"/>
      <c r="H3" s="54"/>
      <c r="I3" s="54" t="str">
        <f>Coordonnées!$U$3</f>
        <v>Version:</v>
      </c>
      <c r="J3" s="56">
        <f>Coordonnées!$V$3</f>
        <v>2</v>
      </c>
    </row>
    <row r="4" spans="1:10" ht="16.149999999999999" customHeight="1">
      <c r="A4" s="16"/>
      <c r="B4" s="15"/>
      <c r="C4" s="15"/>
      <c r="D4" s="15"/>
      <c r="E4" s="241" t="s">
        <v>45</v>
      </c>
      <c r="F4" s="242"/>
      <c r="G4" s="242"/>
      <c r="H4" s="242"/>
      <c r="I4" s="242"/>
    </row>
    <row r="5" spans="1:10" ht="17.649999999999999" customHeight="1">
      <c r="A5" s="14"/>
      <c r="E5" s="247" t="s">
        <v>72</v>
      </c>
      <c r="F5" s="248"/>
      <c r="G5" s="248"/>
      <c r="H5" s="248"/>
      <c r="I5" s="248"/>
    </row>
    <row r="6" spans="1:10" ht="17.649999999999999" customHeight="1">
      <c r="A6" s="14"/>
      <c r="E6" s="51" t="str">
        <f>Coordonnées!$J$27</f>
        <v>Budget</v>
      </c>
      <c r="F6" s="51" t="str">
        <f>Coordonnées!$J$27</f>
        <v>Budget</v>
      </c>
      <c r="G6" s="51" t="str">
        <f>Coordonnées!$J$27</f>
        <v>Budget</v>
      </c>
      <c r="H6" s="51" t="str">
        <f>Coordonnées!$J$27</f>
        <v>Budget</v>
      </c>
      <c r="I6" s="51" t="str">
        <f>Coordonnées!$J$27</f>
        <v>Budget</v>
      </c>
    </row>
    <row r="7" spans="1:10" ht="17.649999999999999" customHeight="1">
      <c r="A7" s="14"/>
      <c r="E7" s="47">
        <f>F7-1</f>
        <v>2021</v>
      </c>
      <c r="F7" s="47">
        <f>G7-1</f>
        <v>2022</v>
      </c>
      <c r="G7" s="47">
        <f>H7-1</f>
        <v>2023</v>
      </c>
      <c r="H7" s="47">
        <f>I7-1</f>
        <v>2024</v>
      </c>
      <c r="I7" s="47">
        <f>J2</f>
        <v>2025</v>
      </c>
    </row>
    <row r="8" spans="1:10" ht="30" customHeight="1">
      <c r="A8" s="238" t="s">
        <v>35</v>
      </c>
      <c r="B8" s="239"/>
      <c r="C8" s="239"/>
      <c r="D8" s="240"/>
      <c r="E8" s="273">
        <v>595418.91</v>
      </c>
      <c r="F8" s="273">
        <v>895339.14</v>
      </c>
      <c r="G8" s="273">
        <v>1836199.61</v>
      </c>
      <c r="H8" s="273">
        <v>3585194.51</v>
      </c>
      <c r="I8" s="273">
        <v>2988360.6</v>
      </c>
    </row>
    <row r="9" spans="1:10" ht="30" customHeight="1">
      <c r="A9" s="235" t="s">
        <v>18</v>
      </c>
      <c r="B9" s="236"/>
      <c r="C9" s="236"/>
      <c r="D9" s="237"/>
      <c r="E9" s="273">
        <v>495000</v>
      </c>
      <c r="F9" s="273">
        <v>433000</v>
      </c>
      <c r="G9" s="273">
        <v>938000</v>
      </c>
      <c r="H9" s="273">
        <v>1491500</v>
      </c>
      <c r="I9" s="273">
        <v>980500</v>
      </c>
    </row>
    <row r="10" spans="1:10" ht="30" customHeight="1">
      <c r="A10" s="235" t="s">
        <v>19</v>
      </c>
      <c r="B10" s="236"/>
      <c r="C10" s="236"/>
      <c r="D10" s="237"/>
      <c r="E10" s="273">
        <v>0</v>
      </c>
      <c r="F10" s="273">
        <v>0</v>
      </c>
      <c r="G10" s="273">
        <v>0</v>
      </c>
      <c r="H10" s="273">
        <v>0</v>
      </c>
      <c r="I10" s="273">
        <v>0</v>
      </c>
    </row>
    <row r="11" spans="1:10" ht="30" customHeight="1">
      <c r="A11" s="235" t="s">
        <v>20</v>
      </c>
      <c r="B11" s="236"/>
      <c r="C11" s="236"/>
      <c r="D11" s="237"/>
      <c r="E11" s="273">
        <v>1228464.1299999999</v>
      </c>
      <c r="F11" s="273">
        <v>760625</v>
      </c>
      <c r="G11" s="273">
        <v>1785637.89</v>
      </c>
      <c r="H11" s="273">
        <v>1758000</v>
      </c>
      <c r="I11" s="273">
        <v>870000</v>
      </c>
    </row>
    <row r="12" spans="1:10" ht="30" customHeight="1">
      <c r="A12" s="235" t="s">
        <v>28</v>
      </c>
      <c r="B12" s="236"/>
      <c r="C12" s="236"/>
      <c r="D12" s="237"/>
      <c r="E12" s="273">
        <v>0</v>
      </c>
      <c r="F12" s="273">
        <v>0</v>
      </c>
      <c r="G12" s="273">
        <v>114000</v>
      </c>
      <c r="H12" s="273">
        <v>0</v>
      </c>
      <c r="I12" s="273">
        <v>0</v>
      </c>
    </row>
    <row r="13" spans="1:10" ht="30" customHeight="1">
      <c r="A13" s="235" t="s">
        <v>21</v>
      </c>
      <c r="B13" s="236"/>
      <c r="C13" s="236"/>
      <c r="D13" s="237"/>
      <c r="E13" s="273">
        <v>0</v>
      </c>
      <c r="F13" s="273">
        <v>0</v>
      </c>
      <c r="G13" s="273">
        <v>0</v>
      </c>
      <c r="H13" s="273">
        <v>0</v>
      </c>
      <c r="I13" s="273">
        <v>0</v>
      </c>
    </row>
    <row r="14" spans="1:10" ht="30" customHeight="1">
      <c r="A14" s="235" t="s">
        <v>22</v>
      </c>
      <c r="B14" s="236"/>
      <c r="C14" s="236"/>
      <c r="D14" s="237"/>
      <c r="E14" s="273">
        <v>67500</v>
      </c>
      <c r="F14" s="273">
        <v>67500</v>
      </c>
      <c r="G14" s="273">
        <v>7600</v>
      </c>
      <c r="H14" s="273">
        <v>79500</v>
      </c>
      <c r="I14" s="273">
        <v>79500</v>
      </c>
    </row>
    <row r="15" spans="1:10" ht="30" customHeight="1">
      <c r="A15" s="235" t="s">
        <v>23</v>
      </c>
      <c r="B15" s="236"/>
      <c r="C15" s="236"/>
      <c r="D15" s="237"/>
      <c r="E15" s="273">
        <v>85000</v>
      </c>
      <c r="F15" s="273">
        <v>215000</v>
      </c>
      <c r="G15" s="273">
        <v>763000</v>
      </c>
      <c r="H15" s="273">
        <v>982795.26</v>
      </c>
      <c r="I15" s="273">
        <v>42000</v>
      </c>
    </row>
    <row r="16" spans="1:10" ht="30" customHeight="1">
      <c r="A16" s="227" t="s">
        <v>32</v>
      </c>
      <c r="B16" s="228"/>
      <c r="C16" s="228"/>
      <c r="D16" s="229"/>
      <c r="E16" s="273">
        <v>0</v>
      </c>
      <c r="F16" s="273">
        <v>0</v>
      </c>
      <c r="G16" s="273">
        <v>1656630</v>
      </c>
      <c r="H16" s="273">
        <v>0</v>
      </c>
      <c r="I16" s="273">
        <v>0</v>
      </c>
    </row>
    <row r="17" spans="1:9" ht="30" customHeight="1">
      <c r="A17" s="235" t="s">
        <v>31</v>
      </c>
      <c r="B17" s="236"/>
      <c r="C17" s="236"/>
      <c r="D17" s="237"/>
      <c r="E17" s="273">
        <v>1882000</v>
      </c>
      <c r="F17" s="273">
        <v>1450000</v>
      </c>
      <c r="G17" s="273">
        <v>1450000</v>
      </c>
      <c r="H17" s="273">
        <v>1530000</v>
      </c>
      <c r="I17" s="273">
        <v>250000</v>
      </c>
    </row>
    <row r="18" spans="1:9" ht="30" customHeight="1">
      <c r="A18" s="235" t="s">
        <v>24</v>
      </c>
      <c r="B18" s="236"/>
      <c r="C18" s="236"/>
      <c r="D18" s="237"/>
      <c r="E18" s="273">
        <v>24350</v>
      </c>
      <c r="F18" s="273">
        <v>24000</v>
      </c>
      <c r="G18" s="273">
        <v>24000</v>
      </c>
      <c r="H18" s="273">
        <v>0</v>
      </c>
      <c r="I18" s="273">
        <v>0</v>
      </c>
    </row>
    <row r="19" spans="1:9" ht="30" customHeight="1">
      <c r="A19" s="227" t="s">
        <v>25</v>
      </c>
      <c r="B19" s="228"/>
      <c r="C19" s="228"/>
      <c r="D19" s="229"/>
      <c r="E19" s="273">
        <v>70000</v>
      </c>
      <c r="F19" s="273">
        <v>127000</v>
      </c>
      <c r="G19" s="273">
        <v>150000</v>
      </c>
      <c r="H19" s="273">
        <v>160000</v>
      </c>
      <c r="I19" s="273">
        <v>0</v>
      </c>
    </row>
    <row r="20" spans="1:9" ht="30" customHeight="1">
      <c r="A20" s="235" t="s">
        <v>26</v>
      </c>
      <c r="B20" s="236"/>
      <c r="C20" s="236"/>
      <c r="D20" s="237"/>
      <c r="E20" s="273">
        <v>0</v>
      </c>
      <c r="F20" s="273">
        <v>0</v>
      </c>
      <c r="G20" s="273">
        <v>0</v>
      </c>
      <c r="H20" s="273">
        <v>0</v>
      </c>
      <c r="I20" s="273">
        <v>0</v>
      </c>
    </row>
    <row r="21" spans="1:9" ht="30" customHeight="1">
      <c r="A21" s="230" t="s">
        <v>27</v>
      </c>
      <c r="B21" s="231"/>
      <c r="C21" s="231"/>
      <c r="D21" s="232"/>
      <c r="E21" s="273">
        <v>0</v>
      </c>
      <c r="F21" s="273">
        <v>0</v>
      </c>
      <c r="G21" s="273">
        <v>0</v>
      </c>
      <c r="H21" s="273">
        <v>0</v>
      </c>
      <c r="I21" s="273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50" t="s">
        <v>39</v>
      </c>
      <c r="B1" s="151"/>
      <c r="C1" s="151"/>
      <c r="D1" s="151"/>
      <c r="E1" s="151"/>
      <c r="F1" s="151"/>
      <c r="G1" s="154" t="str">
        <f>Coordonnées!G1</f>
        <v>Administration communale de Lobbes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27"/>
      <c r="W1" s="125"/>
      <c r="X1" s="98" t="str">
        <f>Coordonnées!$U$1</f>
        <v>Code INS</v>
      </c>
      <c r="Y1" s="135">
        <f>Coordonnées!$V$1</f>
        <v>56044</v>
      </c>
    </row>
    <row r="2" spans="1:25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28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">
        <v>77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  <c r="T5" s="17"/>
      <c r="U5" s="17"/>
      <c r="V5" s="17"/>
    </row>
    <row r="6" spans="1:25" ht="16.149999999999999" customHeight="1">
      <c r="A6" s="13" t="s">
        <v>37</v>
      </c>
      <c r="B6" s="12"/>
      <c r="C6" s="12"/>
      <c r="D6" s="12"/>
      <c r="E6" s="12"/>
      <c r="F6" s="32"/>
      <c r="G6" s="17"/>
      <c r="H6" s="17"/>
      <c r="I6" s="17"/>
      <c r="J6" s="17"/>
      <c r="K6" s="17"/>
      <c r="L6" s="17"/>
      <c r="M6" s="32"/>
      <c r="N6" s="32"/>
      <c r="O6" s="32"/>
      <c r="P6" s="32"/>
      <c r="Q6" s="17"/>
      <c r="R6" s="17"/>
      <c r="S6" s="17"/>
      <c r="T6" s="17"/>
      <c r="U6" s="17"/>
      <c r="V6" s="17"/>
    </row>
    <row r="7" spans="1:25" ht="16.899999999999999" customHeight="1">
      <c r="A7" s="36"/>
      <c r="B7" s="45"/>
      <c r="C7" s="45"/>
      <c r="D7" s="45"/>
      <c r="E7" s="45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6"/>
      <c r="S7" s="36"/>
      <c r="T7" s="36"/>
      <c r="U7" s="36"/>
      <c r="V7" s="36"/>
    </row>
    <row r="8" spans="1:25" ht="16.899999999999999" customHeight="1">
      <c r="A8" s="34"/>
      <c r="B8" s="121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123"/>
    </row>
    <row r="9" spans="1:25" ht="16.899999999999999" customHeight="1">
      <c r="A9" s="34"/>
      <c r="B9" s="106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8"/>
    </row>
    <row r="10" spans="1:25" ht="16.899999999999999" customHeight="1">
      <c r="A10" s="34"/>
      <c r="B10" s="106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8"/>
    </row>
    <row r="11" spans="1:25" ht="16.899999999999999" customHeight="1">
      <c r="A11" s="34"/>
      <c r="B11" s="106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8"/>
    </row>
    <row r="12" spans="1:25" ht="16.899999999999999" customHeight="1">
      <c r="A12" s="34"/>
      <c r="B12" s="106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8"/>
    </row>
    <row r="13" spans="1:25" ht="16.899999999999999" customHeight="1">
      <c r="A13" s="34"/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8"/>
    </row>
    <row r="14" spans="1:25" ht="16.899999999999999" customHeight="1">
      <c r="A14" s="34"/>
      <c r="B14" s="106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8"/>
    </row>
    <row r="15" spans="1:25" ht="16.899999999999999" customHeight="1">
      <c r="A15" s="41"/>
      <c r="B15" s="115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7"/>
    </row>
    <row r="16" spans="1:25" ht="16.899999999999999" customHeight="1">
      <c r="A16" s="34"/>
      <c r="B16" s="106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8"/>
    </row>
    <row r="17" spans="1:24" ht="16.899999999999999" customHeight="1">
      <c r="A17" s="34"/>
      <c r="B17" s="106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8"/>
    </row>
    <row r="18" spans="1:24" ht="16.899999999999999" customHeight="1">
      <c r="A18" s="34"/>
      <c r="B18" s="106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8"/>
    </row>
    <row r="19" spans="1:24" s="38" customFormat="1" ht="16.899999999999999" customHeight="1">
      <c r="A19" s="41"/>
      <c r="B19" s="115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7"/>
    </row>
    <row r="20" spans="1:24" s="38" customFormat="1" ht="16.899999999999999" customHeight="1">
      <c r="A20" s="41"/>
      <c r="B20" s="115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7"/>
    </row>
    <row r="21" spans="1:24" ht="16.899999999999999" customHeight="1">
      <c r="A21" s="34"/>
      <c r="B21" s="106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8"/>
    </row>
    <row r="22" spans="1:24" ht="16.899999999999999" customHeight="1">
      <c r="A22" s="34"/>
      <c r="B22" s="106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8"/>
    </row>
    <row r="23" spans="1:24" ht="16.899999999999999" customHeight="1">
      <c r="A23" s="34"/>
      <c r="B23" s="106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8"/>
    </row>
    <row r="24" spans="1:24" ht="16.899999999999999" customHeight="1">
      <c r="A24" s="34"/>
      <c r="B24" s="106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8"/>
    </row>
    <row r="25" spans="1:24" ht="16.899999999999999" customHeight="1">
      <c r="A25" s="34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8"/>
    </row>
    <row r="26" spans="1:24" ht="16.899999999999999" customHeight="1">
      <c r="A26" s="34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8"/>
    </row>
    <row r="27" spans="1:24" ht="16.899999999999999" customHeight="1">
      <c r="A27" s="43"/>
      <c r="B27" s="109"/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1"/>
    </row>
    <row r="28" spans="1:24" ht="16.899999999999999" customHeight="1">
      <c r="A28" s="34"/>
      <c r="B28" s="106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8"/>
    </row>
    <row r="29" spans="1:24" ht="16.899999999999999" customHeight="1">
      <c r="A29" s="34"/>
      <c r="B29" s="106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8"/>
    </row>
    <row r="30" spans="1:24" s="38" customFormat="1" ht="16.899999999999999" customHeight="1">
      <c r="A30" s="41"/>
      <c r="B30" s="115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7"/>
    </row>
    <row r="31" spans="1:24" ht="16.899999999999999" customHeight="1">
      <c r="A31" s="34"/>
      <c r="B31" s="106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8"/>
    </row>
    <row r="32" spans="1:24" ht="16.899999999999999" customHeight="1">
      <c r="A32" s="43"/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1"/>
    </row>
    <row r="33" spans="1:24" ht="16.899999999999999" customHeight="1">
      <c r="A33" s="43"/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1"/>
    </row>
    <row r="34" spans="1:24" s="38" customFormat="1" ht="16.899999999999999" customHeight="1">
      <c r="A34" s="41"/>
      <c r="B34" s="115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7"/>
    </row>
    <row r="35" spans="1:24" ht="16.899999999999999" customHeight="1">
      <c r="A35" s="34"/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1:24" ht="16.899999999999999" customHeight="1">
      <c r="A36" s="44"/>
      <c r="B36" s="118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119"/>
      <c r="X36" s="120"/>
    </row>
    <row r="37" spans="1:24" s="38" customFormat="1" ht="16.899999999999999" customHeight="1">
      <c r="A37" s="41"/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7"/>
    </row>
    <row r="38" spans="1:24" ht="16.899999999999999" customHeight="1">
      <c r="A38" s="34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1:24" ht="16.899999999999999" customHeight="1">
      <c r="A39" s="34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8"/>
    </row>
    <row r="40" spans="1:24" ht="16.899999999999999" customHeight="1">
      <c r="A40" s="34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8"/>
    </row>
    <row r="41" spans="1:24" ht="16.899999999999999" customHeight="1">
      <c r="A41" s="34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8"/>
    </row>
    <row r="42" spans="1:24" ht="16.899999999999999" customHeight="1">
      <c r="A42" s="34"/>
      <c r="B42" s="106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7"/>
      <c r="P42" s="107"/>
      <c r="Q42" s="107"/>
      <c r="R42" s="107"/>
      <c r="S42" s="107"/>
      <c r="T42" s="107"/>
      <c r="U42" s="107"/>
      <c r="V42" s="107"/>
      <c r="W42" s="107"/>
      <c r="X42" s="108"/>
    </row>
    <row r="43" spans="1:24" ht="16.899999999999999" customHeight="1">
      <c r="A43" s="34"/>
      <c r="B43" s="106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107"/>
      <c r="U43" s="107"/>
      <c r="V43" s="107"/>
      <c r="W43" s="107"/>
      <c r="X43" s="108"/>
    </row>
    <row r="44" spans="1:24" ht="16.899999999999999" customHeight="1">
      <c r="A44" s="43"/>
      <c r="B44" s="109"/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</row>
    <row r="45" spans="1:24" ht="16.899999999999999" customHeight="1">
      <c r="A45" s="39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4"/>
    </row>
    <row r="46" spans="1:24" ht="16.899999999999999" customHeight="1">
      <c r="A46" s="34"/>
      <c r="B46" s="106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8"/>
    </row>
    <row r="47" spans="1:24" ht="16.899999999999999" customHeight="1">
      <c r="A47" s="34"/>
      <c r="B47" s="106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8"/>
    </row>
    <row r="48" spans="1:24" ht="16.899999999999999" customHeight="1">
      <c r="A48" s="36"/>
      <c r="B48" s="129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1"/>
    </row>
    <row r="49" spans="1:24" ht="16.899999999999999" customHeight="1">
      <c r="A49" s="36"/>
      <c r="B49" s="129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1"/>
    </row>
    <row r="50" spans="1:24" ht="16.899999999999999" customHeight="1">
      <c r="A50" s="36"/>
      <c r="B50" s="132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4"/>
    </row>
    <row r="51" spans="1:24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50" t="str">
        <f>Coordonnées!A1</f>
        <v>Synthèse du Budget</v>
      </c>
      <c r="B1" s="151"/>
      <c r="C1" s="151"/>
      <c r="D1" s="151"/>
      <c r="E1" s="151"/>
      <c r="F1" s="151"/>
      <c r="G1" s="154" t="str">
        <f>Coordonnées!G1</f>
        <v>Administration communale de Lobbes</v>
      </c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25"/>
      <c r="W1" s="125"/>
      <c r="X1" s="98" t="str">
        <f>Coordonnées!$U$1</f>
        <v>Code INS</v>
      </c>
      <c r="Y1" s="135">
        <f>Coordonnées!$V$1</f>
        <v>56044</v>
      </c>
    </row>
    <row r="2" spans="1:25">
      <c r="A2" s="152"/>
      <c r="B2" s="153"/>
      <c r="C2" s="153"/>
      <c r="D2" s="153"/>
      <c r="E2" s="153"/>
      <c r="F2" s="153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26"/>
      <c r="W2" s="126"/>
      <c r="X2" s="99" t="str">
        <f>Coordonnées!$U$2</f>
        <v>Exercice:</v>
      </c>
      <c r="Y2" s="136">
        <f>Coordonnées!$V$2</f>
        <v>2025</v>
      </c>
    </row>
    <row r="3" spans="1:25">
      <c r="A3" s="61" t="str">
        <f>Coordonnées!A3</f>
        <v>Modèle officiel généré par l'application eComptes © SPW Intérieur et Action Sociale</v>
      </c>
      <c r="B3" s="15"/>
      <c r="C3" s="15"/>
      <c r="D3" s="15"/>
      <c r="E3" s="15"/>
      <c r="F3" s="26"/>
      <c r="G3" s="26"/>
      <c r="H3" s="15"/>
      <c r="I3" s="15"/>
      <c r="J3" s="25"/>
      <c r="K3" s="25"/>
      <c r="L3" s="25"/>
      <c r="M3" s="25"/>
      <c r="N3" s="15"/>
      <c r="O3" s="15"/>
      <c r="P3" s="124"/>
      <c r="Q3" s="124"/>
      <c r="X3" s="71" t="str">
        <f>Coordonnées!$U$3</f>
        <v>Version:</v>
      </c>
      <c r="Y3" s="137">
        <f>Coordonnées!$V$3</f>
        <v>2</v>
      </c>
    </row>
    <row r="4" spans="1:25" ht="13.15" customHeight="1">
      <c r="A4" s="31"/>
      <c r="B4" s="31"/>
      <c r="C4" s="31"/>
      <c r="D4" s="31"/>
      <c r="E4" s="31"/>
      <c r="F4" s="31"/>
      <c r="G4" s="31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5" ht="16.149999999999999" customHeight="1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17"/>
      <c r="S5" s="17"/>
    </row>
    <row r="6" spans="1:25" ht="16.149999999999999" customHeight="1">
      <c r="A6" s="13" t="s">
        <v>38</v>
      </c>
      <c r="B6" s="59"/>
      <c r="C6" s="59"/>
      <c r="D6" s="59"/>
      <c r="E6" s="59"/>
      <c r="F6" s="18"/>
      <c r="G6" s="14"/>
      <c r="H6" s="14"/>
      <c r="I6" s="2"/>
      <c r="J6" s="2"/>
      <c r="K6" s="2"/>
      <c r="L6" s="2"/>
      <c r="M6" s="57"/>
      <c r="N6" s="57"/>
      <c r="O6" s="57"/>
      <c r="P6" s="57"/>
      <c r="Q6" s="2"/>
      <c r="R6" s="2"/>
      <c r="S6" s="2"/>
    </row>
    <row r="7" spans="1:25" ht="16.899999999999999" customHeight="1">
      <c r="A7" s="14"/>
      <c r="B7" s="59"/>
      <c r="C7" s="59"/>
      <c r="D7" s="59"/>
      <c r="E7" s="59"/>
      <c r="F7" s="18"/>
      <c r="G7" s="18"/>
      <c r="H7" s="18"/>
      <c r="I7" s="57"/>
      <c r="J7" s="57"/>
      <c r="K7" s="57"/>
      <c r="L7" s="57"/>
      <c r="M7" s="57"/>
      <c r="N7" s="57"/>
      <c r="O7" s="57"/>
      <c r="P7" s="57"/>
      <c r="Q7" s="57"/>
      <c r="R7" s="2"/>
      <c r="S7" s="2"/>
    </row>
    <row r="8" spans="1:25" ht="16.899999999999999" customHeight="1">
      <c r="A8" s="60" t="s">
        <v>47</v>
      </c>
      <c r="B8" s="14"/>
      <c r="C8" s="18"/>
      <c r="D8" s="18"/>
      <c r="E8" s="18"/>
      <c r="F8" s="60" t="s">
        <v>48</v>
      </c>
      <c r="G8" s="18"/>
      <c r="H8" s="18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</row>
    <row r="9" spans="1:25" ht="49.9" customHeight="1">
      <c r="A9" s="204" t="s">
        <v>49</v>
      </c>
      <c r="B9" s="204"/>
      <c r="C9" s="204"/>
      <c r="D9" s="204"/>
      <c r="E9" s="204"/>
      <c r="F9" s="250" t="s">
        <v>50</v>
      </c>
      <c r="G9" s="250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</row>
    <row r="10" spans="1:25" ht="49.9" customHeight="1">
      <c r="A10" s="204" t="s">
        <v>29</v>
      </c>
      <c r="B10" s="204"/>
      <c r="C10" s="204"/>
      <c r="D10" s="204"/>
      <c r="E10" s="204"/>
      <c r="F10" s="249" t="s">
        <v>51</v>
      </c>
      <c r="G10" s="249"/>
      <c r="H10" s="249"/>
      <c r="I10" s="249"/>
      <c r="J10" s="249"/>
      <c r="K10" s="249"/>
      <c r="L10" s="249"/>
      <c r="M10" s="249"/>
      <c r="N10" s="249"/>
      <c r="O10" s="249"/>
      <c r="P10" s="249"/>
      <c r="Q10" s="249"/>
      <c r="R10" s="249"/>
      <c r="S10" s="249"/>
      <c r="T10" s="249"/>
      <c r="U10" s="249"/>
      <c r="V10" s="249"/>
      <c r="W10" s="249"/>
    </row>
    <row r="11" spans="1:25" ht="49.9" customHeight="1">
      <c r="A11" s="204" t="s">
        <v>52</v>
      </c>
      <c r="B11" s="204"/>
      <c r="C11" s="204"/>
      <c r="D11" s="204"/>
      <c r="E11" s="204"/>
      <c r="F11" s="249" t="s">
        <v>53</v>
      </c>
      <c r="G11" s="249"/>
      <c r="H11" s="249"/>
      <c r="I11" s="249"/>
      <c r="J11" s="249"/>
      <c r="K11" s="249"/>
      <c r="L11" s="249"/>
      <c r="M11" s="249"/>
      <c r="N11" s="249"/>
      <c r="O11" s="249"/>
      <c r="P11" s="249"/>
      <c r="Q11" s="249"/>
      <c r="R11" s="249"/>
      <c r="S11" s="249"/>
      <c r="T11" s="249"/>
      <c r="U11" s="249"/>
      <c r="V11" s="249"/>
      <c r="W11" s="249"/>
    </row>
    <row r="12" spans="1:25" ht="49.9" customHeight="1">
      <c r="A12" s="204" t="s">
        <v>54</v>
      </c>
      <c r="B12" s="204"/>
      <c r="C12" s="204"/>
      <c r="D12" s="204"/>
      <c r="E12" s="204"/>
      <c r="F12" s="249" t="s">
        <v>74</v>
      </c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</row>
    <row r="13" spans="1:25" ht="49.9" customHeight="1">
      <c r="A13" s="204" t="s">
        <v>55</v>
      </c>
      <c r="B13" s="204"/>
      <c r="C13" s="204"/>
      <c r="D13" s="204"/>
      <c r="E13" s="204"/>
      <c r="F13" s="249" t="s">
        <v>56</v>
      </c>
      <c r="G13" s="249"/>
      <c r="H13" s="249"/>
      <c r="I13" s="249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</row>
    <row r="14" spans="1:25" ht="49.9" customHeight="1">
      <c r="A14" s="204" t="s">
        <v>57</v>
      </c>
      <c r="B14" s="204"/>
      <c r="C14" s="204"/>
      <c r="D14" s="204"/>
      <c r="E14" s="204"/>
      <c r="F14" s="249" t="s">
        <v>75</v>
      </c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49"/>
      <c r="W14" s="249"/>
    </row>
    <row r="15" spans="1:25" ht="52.15" customHeight="1">
      <c r="A15" s="204" t="s">
        <v>58</v>
      </c>
      <c r="B15" s="204"/>
      <c r="C15" s="204"/>
      <c r="D15" s="204"/>
      <c r="E15" s="204"/>
      <c r="F15" s="249" t="s">
        <v>59</v>
      </c>
      <c r="G15" s="249"/>
      <c r="H15" s="249"/>
      <c r="I15" s="249"/>
      <c r="J15" s="249"/>
      <c r="K15" s="249"/>
      <c r="L15" s="249"/>
      <c r="M15" s="249"/>
      <c r="N15" s="249"/>
      <c r="O15" s="249"/>
      <c r="P15" s="249"/>
      <c r="Q15" s="249"/>
      <c r="R15" s="249"/>
      <c r="S15" s="249"/>
      <c r="T15" s="249"/>
      <c r="U15" s="249"/>
      <c r="V15" s="249"/>
      <c r="W15" s="249"/>
    </row>
    <row r="16" spans="1:25" ht="49.9" customHeight="1">
      <c r="A16" s="249" t="s">
        <v>60</v>
      </c>
      <c r="B16" s="249"/>
      <c r="C16" s="249"/>
      <c r="D16" s="249"/>
      <c r="E16" s="249"/>
      <c r="F16" s="249" t="s">
        <v>61</v>
      </c>
      <c r="G16" s="249"/>
      <c r="H16" s="249"/>
      <c r="I16" s="249"/>
      <c r="J16" s="249"/>
      <c r="K16" s="249"/>
      <c r="L16" s="249"/>
      <c r="M16" s="249"/>
      <c r="N16" s="249"/>
      <c r="O16" s="249"/>
      <c r="P16" s="249"/>
      <c r="Q16" s="249"/>
      <c r="R16" s="249"/>
      <c r="S16" s="249"/>
      <c r="T16" s="249"/>
      <c r="U16" s="249"/>
      <c r="V16" s="249"/>
      <c r="W16" s="249"/>
    </row>
    <row r="17" spans="1:23" ht="49.9" customHeight="1">
      <c r="A17" s="204" t="s">
        <v>62</v>
      </c>
      <c r="B17" s="204"/>
      <c r="C17" s="204"/>
      <c r="D17" s="204"/>
      <c r="E17" s="204"/>
      <c r="F17" s="249" t="s">
        <v>76</v>
      </c>
      <c r="G17" s="249"/>
      <c r="H17" s="249"/>
      <c r="I17" s="249"/>
      <c r="J17" s="249"/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</row>
    <row r="18" spans="1:23" ht="49.9" customHeight="1">
      <c r="A18" s="204" t="s">
        <v>63</v>
      </c>
      <c r="B18" s="204"/>
      <c r="C18" s="204"/>
      <c r="D18" s="204"/>
      <c r="E18" s="204"/>
      <c r="F18" s="249" t="s">
        <v>64</v>
      </c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</row>
    <row r="19" spans="1:23" s="38" customFormat="1" ht="16.899999999999999" customHeight="1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2"/>
    </row>
    <row r="20" spans="1:23" s="38" customFormat="1" ht="16.899999999999999" customHeight="1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2"/>
    </row>
    <row r="21" spans="1:23" ht="16.899999999999999" customHeight="1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40"/>
    </row>
    <row r="22" spans="1:23" ht="16.899999999999999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40"/>
    </row>
    <row r="23" spans="1:23" ht="16.899999999999999" customHeight="1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40"/>
    </row>
    <row r="24" spans="1:23" ht="16.899999999999999" customHeight="1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40"/>
    </row>
    <row r="25" spans="1:23" ht="16.899999999999999" customHeight="1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40"/>
    </row>
    <row r="26" spans="1:23" ht="16.899999999999999" customHeight="1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40"/>
    </row>
    <row r="27" spans="1:23" ht="16.899999999999999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6"/>
    </row>
    <row r="28" spans="1:23" ht="16.899999999999999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40"/>
    </row>
    <row r="29" spans="1:23" ht="16.899999999999999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40"/>
    </row>
    <row r="30" spans="1:23" s="38" customFormat="1" ht="16.899999999999999" customHeight="1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2"/>
    </row>
    <row r="31" spans="1:23" ht="16.899999999999999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40"/>
    </row>
    <row r="32" spans="1:23" ht="16.899999999999999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6"/>
    </row>
    <row r="33" spans="1:19" ht="16.899999999999999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6"/>
    </row>
    <row r="34" spans="1:19" s="38" customFormat="1" ht="16.899999999999999" customHeight="1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</row>
    <row r="35" spans="1:19" ht="16.899999999999999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40"/>
    </row>
    <row r="36" spans="1:19" ht="16.899999999999999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6"/>
    </row>
    <row r="37" spans="1:19" s="38" customFormat="1" ht="16.899999999999999" customHeight="1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ht="16.899999999999999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40"/>
    </row>
    <row r="39" spans="1:19" ht="16.899999999999999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40"/>
    </row>
    <row r="40" spans="1:19" ht="16.899999999999999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40"/>
    </row>
    <row r="41" spans="1:19" ht="16.899999999999999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40"/>
    </row>
    <row r="42" spans="1:19" ht="16.899999999999999" customHeight="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40"/>
    </row>
    <row r="43" spans="1:19" ht="16.899999999999999" customHeight="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40"/>
    </row>
    <row r="44" spans="1:19" ht="16.899999999999999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6"/>
    </row>
    <row r="45" spans="1:19" ht="16.899999999999999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40"/>
    </row>
    <row r="46" spans="1:19" ht="16.899999999999999" customHeight="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40"/>
    </row>
    <row r="47" spans="1:19" ht="16.899999999999999" customHeight="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</row>
    <row r="48" spans="1:19" ht="16.899999999999999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40"/>
    </row>
    <row r="49" spans="1:19" ht="16.89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</row>
    <row r="50" spans="1:19" ht="16.89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</row>
    <row r="51" spans="1:19" ht="16.89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</row>
    <row r="52" spans="1:19" ht="16.89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Coordonnées!Zone_d_impression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Véronique Hennuy</cp:lastModifiedBy>
  <cp:lastPrinted>2024-12-03T14:33:46Z</cp:lastPrinted>
  <dcterms:created xsi:type="dcterms:W3CDTF">2006-02-10T09:03:57Z</dcterms:created>
  <dcterms:modified xsi:type="dcterms:W3CDTF">2025-03-13T10:34:48Z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